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mintrabajocol-my.sharepoint.com/personal/mtafur_mintrabajo_gov_co/Documents/Documentos One Drive Marisol Tafur/Disco_D/Marisol Tafur/Información Mintrabajo/OCI-VARIOS/"/>
    </mc:Choice>
  </mc:AlternateContent>
  <xr:revisionPtr revIDLastSave="68" documentId="8_{0B6D947A-55C2-4A01-A9EB-43CB9981E7C7}" xr6:coauthVersionLast="47" xr6:coauthVersionMax="47" xr10:uidLastSave="{092525AF-A5EC-450F-87BE-16B55F078135}"/>
  <bookViews>
    <workbookView xWindow="-110" yWindow="-110" windowWidth="19420" windowHeight="10420" tabRatio="238" xr2:uid="{00000000-000D-0000-FFFF-FFFF00000000}"/>
  </bookViews>
  <sheets>
    <sheet name="Seguimiento a 31-12-2022" sheetId="1" r:id="rId1"/>
  </sheets>
  <definedNames>
    <definedName name="_xlnm._FilterDatabase" localSheetId="0" hidden="1">'Seguimiento a 31-12-2022'!$A$14:$N$21</definedName>
    <definedName name="_Hlk47040753" localSheetId="0">#REF!</definedName>
    <definedName name="_xlnm.Print_Area" localSheetId="0">'Seguimiento a 31-12-2022'!$A$1:$M$21</definedName>
    <definedName name="_xlnm.Print_Titles" localSheetId="0">'Seguimiento a 31-12-2022'!$14:$14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7" i="1"/>
  <c r="C7" i="1"/>
  <c r="J20" i="1"/>
  <c r="J19" i="1"/>
  <c r="J18" i="1"/>
  <c r="J17" i="1"/>
  <c r="J16" i="1"/>
  <c r="J15" i="1"/>
  <c r="D12" i="1" l="1"/>
  <c r="D10" i="1"/>
  <c r="D11" i="1" l="1"/>
</calcChain>
</file>

<file path=xl/sharedStrings.xml><?xml version="1.0" encoding="utf-8"?>
<sst xmlns="http://schemas.openxmlformats.org/spreadsheetml/2006/main" count="79" uniqueCount="75">
  <si>
    <t>Entidad</t>
  </si>
  <si>
    <t>Ministerio del Trabajo</t>
  </si>
  <si>
    <t>Fecha seguimiento</t>
  </si>
  <si>
    <t>Hallazgos</t>
  </si>
  <si>
    <t>Actividades</t>
  </si>
  <si>
    <t>Totales</t>
  </si>
  <si>
    <t>En Ejecución</t>
  </si>
  <si>
    <t>TOTAL</t>
  </si>
  <si>
    <t>CÓDIGO HALLAZGO</t>
  </si>
  <si>
    <t>DESCRIPCIÓN DEL HALLAZGO</t>
  </si>
  <si>
    <t>CAUSA DEL HALLAZGO</t>
  </si>
  <si>
    <t>ACCIÓN DE MEJORA</t>
  </si>
  <si>
    <t>ACTIVIDADES</t>
  </si>
  <si>
    <t>UNIDAD DE MEDIDA</t>
  </si>
  <si>
    <t>CANTIDAD UNIDAD DE MEDIDA</t>
  </si>
  <si>
    <t>FECHA DE INICIO</t>
  </si>
  <si>
    <t>FECHA DE TERMINACIÓN</t>
  </si>
  <si>
    <t>PLAZO EN SEMANAS</t>
  </si>
  <si>
    <t>AVANCE FÍSICO DE EJECUCIÓN</t>
  </si>
  <si>
    <t xml:space="preserve">OBSERVACIONES - SEGUIMIENTO  OCI </t>
  </si>
  <si>
    <t>RESPONSABLES</t>
  </si>
  <si>
    <t>EN EJECUCIÓN.</t>
  </si>
  <si>
    <t>2015-5</t>
  </si>
  <si>
    <t>Incumplimiento de lo dispuesto en el Manual de Contratación el cual en su numeral 5 establece: "Corresponde al Grupo Contractual adelantar, en coordinación con el supervisor o interventor del contrato, la liquidación del contrato celebrado"</t>
  </si>
  <si>
    <t>Realizar informe de seguimiento semestral al proceso judicial que se adelanta entre UNE y el Ministerio del Trabajo.</t>
  </si>
  <si>
    <t>Elaborar informe del estado de avance del proceso, con la información suministrada por la Oficina Asesora Jurídica.</t>
  </si>
  <si>
    <t>Informe del estado del proceso (semestral)</t>
  </si>
  <si>
    <t>El primer informe sobre el estado de avance del proceso relacionado con el Contrato 407 de 2013, fue emitido por el Grupo de Vigilancia Judicial el 22 de enero de 2020,indicando que el   proceso estaba para fallo de primera instancia, y el segundo informe fue realizado por el Grupo de Gestión Contractual el 05 de agosto de 2020, donde se evidencia que el proceso continua en el mismo estado.</t>
  </si>
  <si>
    <r>
      <rPr>
        <b/>
        <sz val="12"/>
        <color rgb="FF000000"/>
        <rFont val="Arial Narrow"/>
        <family val="2"/>
      </rPr>
      <t>Subdirección Administrativa y Financiera</t>
    </r>
    <r>
      <rPr>
        <sz val="12"/>
        <color rgb="FF000000"/>
        <rFont val="Arial Narrow"/>
        <family val="2"/>
      </rPr>
      <t xml:space="preserve">
-Grupo de Gestión Contractual</t>
    </r>
  </si>
  <si>
    <t xml:space="preserve"> </t>
  </si>
  <si>
    <t>Vigencias</t>
  </si>
  <si>
    <t>2021-1</t>
  </si>
  <si>
    <t xml:space="preserve">El Ministerio del Trabajo no tiene Políticas Contables establecidas para esta Cuenta, se aplica lo preceptuado por la Contaduría General de la Nación CGN armonizando las diferentes opciones existentes para la medición posterior basados en la definición de deterioro y el rendimiento mínimo qué debe tener una inversión, concluyendo que la tasa de deterioro aplicable al préstamo realizado al FOME debe ser la tasa del IPC para el año 2021. </t>
  </si>
  <si>
    <t>1. Solicitar, acoger y aplicar el concepto de la Contaduría General de la Nación</t>
  </si>
  <si>
    <t>Solicitar concepto a la Contaduría General de la Nación con respecto a la medición posterior y al deterioro del préstamo concedido por el Fondo de Riesgos Laborales al FOME con la proyección de registros por la vida del préstamo y  con base en dicho concepto proceder a realizar los registros contables a que haya lugar.</t>
  </si>
  <si>
    <t>Concepto Contaduria General de la Nación</t>
  </si>
  <si>
    <t>2. Actualizar el Manual de Políticas Contables del Ministerio del Trabajo, con respecto a las  Cuentas por Cobrar.</t>
  </si>
  <si>
    <r>
      <t>Actualizar el Manual de Políticas Contables del Ministerio del Trabajo incluyendo lo dispuesto en la Resolución 211 de 2021</t>
    </r>
    <r>
      <rPr>
        <i/>
        <sz val="12"/>
        <rFont val="Arial Narrow"/>
        <family val="2"/>
      </rPr>
      <t>.</t>
    </r>
  </si>
  <si>
    <t>Manual de Políticas Contables del Ministerio del Trabajo actualizado</t>
  </si>
  <si>
    <t>2021-2</t>
  </si>
  <si>
    <t xml:space="preserve">Falta de actualización de las políticas contables acorde con la situación originada por la pandemia covid-19 la cual inicia desde los estados financieros de 2020.
</t>
  </si>
  <si>
    <t xml:space="preserve">Actualizar el Manual de Políticas Contables del Ministerio del Trabajo, con respecto a las  Cuentas por Cobrar.                                    </t>
  </si>
  <si>
    <r>
      <t>Realizar la actualización del Manual de Politicas Contables del Ministerio del Trabajo incluyendo lo dispuesto en la Resolución 211 de 2021</t>
    </r>
    <r>
      <rPr>
        <i/>
        <sz val="12"/>
        <rFont val="Arial Narrow"/>
        <family val="2"/>
      </rPr>
      <t>.</t>
    </r>
  </si>
  <si>
    <t>Manual de Políticas Contables del Ministerio del Trabajo actualizado.</t>
  </si>
  <si>
    <t>2021-3</t>
  </si>
  <si>
    <t xml:space="preserve">Para el año objeto de auditoria el rendimiento promedio generado por las inversiones del FRL alcanzó el 2.62% efectivo anual (EA) colocándose por encima del promedio de tasa de colocación certificada por el Banco de la República. No obstante, al incluir el Préstamo concedido al FOME por $275.634.352.875, a tasa de interés del 0% durante un plazo de diez años el promedio de rentabilidad para la vigencia 2021 se reduce al 0.87% (EA) colocándose por debajo de la tasa promedio certificada por el Banco de la República en un índice porcentual del 1.75%
</t>
  </si>
  <si>
    <t>Realizar acompañamiento a la Subdirección Administrativa y Financiera, en la estructuracion de los lineamientos de la medicion posterior del préstamo concedido al FOME.</t>
  </si>
  <si>
    <t>Realizar mesas conjuntas de trabajo entre: Subdirección Administrativa y Financiera, Administrador Fiduciario recursos del Fondo de Riesgos Laborales - Fiduciaria La Previsora, Firma Auditora e Interventora del Contrato Fiduciario y Dirección de Riesgos Laborales, con el propósito de aportar y apoyar la estructuración de los documentos que se consideren pertinentes, de acuerdo con el concepto emitido por  la Contaduría General de la Nación referente a la medición y el deterioro del préstamo concedido al FOME</t>
  </si>
  <si>
    <t xml:space="preserve">Acta de mesa conjunta                                                                                                                                                                                                                                                                                                                                                                        </t>
  </si>
  <si>
    <t>2021-4</t>
  </si>
  <si>
    <t>No hay uniformidad en los valores consignados en las casillas del archivo de Excel, debido a que, algunos, están con decimales y otros, sin decimales; de igual forma, encontaron  en algunas casillas los caracteres de separación de las cifras en miles con puntos y en otros con comas; del mismo modo,  espacios entre números y paréntesis.</t>
  </si>
  <si>
    <t xml:space="preserve">Establecer una matriz con un instructivo de diligenciamiento, para manejar la uniformidad de la informaciòn, con los estándares requeridos contemplados en la Ley 1712 de 2014. </t>
  </si>
  <si>
    <t>Elaborar e implementar una Matriz para incluir la información de los contratos suscritos por el Ministerio del Trabajo.</t>
  </si>
  <si>
    <t>Matriz con el instructivo de diligenciamiento</t>
  </si>
  <si>
    <t>2021-5</t>
  </si>
  <si>
    <t>Ausencia de una adecuada revisión y control en la elaboración de las Notas Explicativas de los estados financieros al cierre del ejercicio contable o vigencia 2021.</t>
  </si>
  <si>
    <t>Elaborar las notas de los estados financieros del Ministerio del Trabajo de acuerdo con la estructura de la Plantilla que se  establece en la Resolución 193 del 03 de diciembre de 2020 de la Contaduría General de la Nación.</t>
  </si>
  <si>
    <t>Elaborar las notas de los estados financieros del Ministerio del Trabajo cumpliendo con la estructura uniforme detallada en el documento "Plantilla para la preparación y presentación uniforme de las notas a los estados financieros".</t>
  </si>
  <si>
    <t>Revelaciones-Notas a los Estados Financieros vigencia 2022</t>
  </si>
  <si>
    <r>
      <rPr>
        <b/>
        <sz val="12"/>
        <color theme="1"/>
        <rFont val="Arial Narrow"/>
        <family val="2"/>
      </rPr>
      <t>Subdirección Administrativa y Financiera</t>
    </r>
    <r>
      <rPr>
        <sz val="12"/>
        <color theme="1"/>
        <rFont val="Arial Narrow"/>
        <family val="2"/>
      </rPr>
      <t xml:space="preserve">-Grupo de Contabilidad </t>
    </r>
  </si>
  <si>
    <r>
      <t>Subdirección Administrativa y Financiera</t>
    </r>
    <r>
      <rPr>
        <sz val="12"/>
        <color theme="1"/>
        <rFont val="Arial Narrow"/>
        <family val="2"/>
      </rPr>
      <t xml:space="preserve">-Grupo de Contabilidad </t>
    </r>
  </si>
  <si>
    <r>
      <rPr>
        <b/>
        <sz val="12"/>
        <color theme="1"/>
        <rFont val="Arial Narrow"/>
        <family val="2"/>
      </rPr>
      <t>Direccion de Riesgos Laborale</t>
    </r>
    <r>
      <rPr>
        <sz val="12"/>
        <color theme="1"/>
        <rFont val="Arial Narrow"/>
        <family val="2"/>
      </rPr>
      <t>s-Grupo Interno Gestion Administrativa</t>
    </r>
  </si>
  <si>
    <r>
      <rPr>
        <b/>
        <sz val="12"/>
        <color theme="1"/>
        <rFont val="Arial Narrow"/>
        <family val="2"/>
      </rPr>
      <t>Subdirección Administrativa y Financiera</t>
    </r>
    <r>
      <rPr>
        <sz val="12"/>
        <color theme="1"/>
        <rFont val="Arial Narrow"/>
        <family val="2"/>
      </rPr>
      <t>-Grupo de Gestión Contractual</t>
    </r>
  </si>
  <si>
    <t xml:space="preserve">Se solicitó concepto técnico a la Contaduría General de la Nación con radicado 8SE2022410000000032033, el 12 de julio de 2022, acerca de la medición posterior y deterioro si lo hubiere del préstamo al FOME por $275.634.352.874,80 a una tasa del 0% durante 10 Años. La Contaduría emitió respuesta el 25 de agosto.
Así mismo, la Fiduprevisora en reunión realizada con el Fondo de RL, presentó un Memorando Técnico de Análisis  frente a la situación. </t>
  </si>
  <si>
    <t xml:space="preserve">Se realizaron 2 mesas de trabajo el 29 de agosto y 29 de noviembre de 2022, entre el Administrador Fiduciario del FRL, la firma Auditora e Interventora y el MT, en las que  revisó el concepto de la CGN y se analizó la propuesta de Política Contable de Préstamos por Cobrar, respectivamente, previo a la presentación ante el Comité Técnico de Sostenibilidad Contable del 5 de diciembre. 
</t>
  </si>
  <si>
    <t xml:space="preserve">Se definió la Política de Préstamos Concedidos por Cobrar, la cual fue aprobada por el Comité de Sostenibilidad Contable el 5 de diciembre de 2022. Posteriormente se emitió la Resolución 5370 del 30 de diciembre de 2022, incorporándola al Manual  de Políticas Contables, con su respectivo anexo técnico, en aplicación de las Resoluciones 533 de 2015 y 211 de 2021 de la Contaduría General de la Nación. </t>
  </si>
  <si>
    <r>
      <t>Se</t>
    </r>
    <r>
      <rPr>
        <b/>
        <sz val="12"/>
        <color rgb="FF000000"/>
        <rFont val="Arial Narrow"/>
        <family val="2"/>
      </rPr>
      <t xml:space="preserve"> </t>
    </r>
    <r>
      <rPr>
        <sz val="12"/>
        <color rgb="FF000000"/>
        <rFont val="Arial Narrow"/>
        <family val="2"/>
      </rPr>
      <t>corrigieron los errores evidenciados en la matriz, de  vigencias anteriores. Para el 2023 se diseñó en cada campo de información para que fuera de selección, con el fin de minimizar los errores de tipo humano.</t>
    </r>
    <r>
      <rPr>
        <sz val="12"/>
        <color rgb="FFC00000"/>
        <rFont val="Arial Narrow"/>
        <family val="2"/>
      </rPr>
      <t xml:space="preserve"> 
</t>
    </r>
  </si>
  <si>
    <t>Cumplidas</t>
  </si>
  <si>
    <t xml:space="preserve">Se definió la Política de Préstamos Concedidos por Cobrar, la cual fue aprobada por el Comité de Sostenibilidad Contable el 5 de diciembre de 2022. Posteriormente se emitió la Resolución 5370 del 30 de diciembre de 2022, incorporándola al Manual  de Políticas Contables, con su respectivo anexo técnico, en aplicación de las Resoluciones 533 de 2015 y 211 de 2021 de la CGN, </t>
  </si>
  <si>
    <r>
      <rPr>
        <b/>
        <sz val="11.5"/>
        <color indexed="8"/>
        <rFont val="Arial Narrow"/>
        <family val="2"/>
      </rPr>
      <t>Hallazgo No. 1. Préstamos por Cobrar Fondo de Riesgos Laborales.</t>
    </r>
    <r>
      <rPr>
        <sz val="11.5"/>
        <color indexed="8"/>
        <rFont val="Arial Narrow"/>
        <family val="2"/>
      </rPr>
      <t xml:space="preserve"> La Cuenta 1415 - “Préstamos Concedidos” con saldo a 31 de diciembre de 2021 por $275.634.352.875 representa el 28.43% del activo del Ministerio del Trabajo en el Balance General o Estado de Situación Financiera, recursos que pertenecen al Fondo de Riesgos Laborales, que fueron tomados en préstamo por el Gobierno Nacional a través del Decreto Ley 444 del 21 de marzo de 20201, presenta sobreestimación en razón a que dicha cuenta se mantiene registrada al costo sin el cumplimiento de hacer medición posterior basado en las características propias del préstamo como lo son: Tasa de interés, tiempo y monto prestado como lo ordena la Contaduría General de la Nación</t>
    </r>
  </si>
  <si>
    <r>
      <rPr>
        <b/>
        <sz val="11.5"/>
        <color indexed="8"/>
        <rFont val="Arial Narrow"/>
        <family val="2"/>
      </rPr>
      <t>Hallazgo No. 2. Política Contable Préstamos por Cobrar y Deudores (14) Fondo de Riesgos Laborales – FRL</t>
    </r>
    <r>
      <rPr>
        <sz val="11.5"/>
        <color indexed="8"/>
        <rFont val="Arial Narrow"/>
        <family val="2"/>
      </rPr>
      <t>. Al Revisar los documentos de políticas del Ministerio del Trabajo y del FRL, se evidencia que, ellos no contienen las políticas contables que sustenten los valores que presentan los estados contables a corte 31 de diciembre de 2021, en la cuenta “Préstamos Concedidos por Cobrar” en el Ministerio y en “Deudores” en el FRL. 
Lo anterior, debido a la ausencia de control y seguimiento por parte de las Áreas de interés sobre los sustentos técnicos de los estados contables, sobre la existencia de políticas contables a los cuales se refiere la CGN según documento de “Normas para el reconocimiento, medición, revelación y presentación de los hechos económicos” y las NIC-SP.</t>
    </r>
  </si>
  <si>
    <r>
      <rPr>
        <b/>
        <sz val="11.5"/>
        <color theme="1"/>
        <rFont val="Arial Narrow"/>
        <family val="2"/>
      </rPr>
      <t>RENTABILIDAD INVERSIÓN FONDO DE RIESGOS LABORALES.</t>
    </r>
    <r>
      <rPr>
        <sz val="11.5"/>
        <color theme="1"/>
        <rFont val="Arial Narrow"/>
        <family val="2"/>
      </rPr>
      <t xml:space="preserve"> Préstamo FOME cumplimiento artículo 14A  y 14 B  Decreto Legislativo 444 de 2020.
Los recursos del FRL dejaron de rentar aproximadamente $7.223.693.262, situación que implicaría una pérdida si se tiene en cuenta que los recursos del Fondo y por mandato de la norma especial que direcciona las inversiones de los recursos de este FRL, deben producir el promedio de la tasa de colocación.</t>
    </r>
  </si>
  <si>
    <r>
      <rPr>
        <b/>
        <sz val="11.5"/>
        <color indexed="8"/>
        <rFont val="Arial Narrow"/>
        <family val="2"/>
      </rPr>
      <t>Hallazgo No. 4 Fiabilidad Base de Datos Contratación.</t>
    </r>
    <r>
      <rPr>
        <sz val="11.5"/>
        <color indexed="8"/>
        <rFont val="Arial Narrow"/>
        <family val="2"/>
      </rPr>
      <t xml:space="preserve"> falta de fiabilidad en la información, el incumplimiento de la calidad de la información, en los sistemas de gestión y verificación de la información, de conformidad a lo contenido en la Ley 1712 de 2014 que señala en su “Artículo 3. Otros principios de la transparencia y acceso a la información pública. Principio de la calidad de la información.</t>
    </r>
  </si>
  <si>
    <r>
      <rPr>
        <b/>
        <sz val="11.5"/>
        <color indexed="8"/>
        <rFont val="Arial Narrow"/>
        <family val="2"/>
      </rPr>
      <t>Hallazgo No. 5 Notas Explicativas Estados Financieros 2021.</t>
    </r>
    <r>
      <rPr>
        <sz val="11.5"/>
        <color indexed="8"/>
        <rFont val="Arial Narrow"/>
        <family val="2"/>
      </rPr>
      <t xml:space="preserve"> Algunas cifras de los Estados Financieros presentados por el Ministerio del Trabajo a diciembre 31 de 2021, no tienen coherencia entre las Cuentas Contables y sus Notas Explicativas, desagregaciones y revelaciones, en forma sistemática. Adicionalmente, no existen ni revelan Notas a los Estados Financieros con respeto a las Cuentas (1908) “Recursos Entregados en Administración”, (1909) “Depósitos Entregados en Garantía” y (1926) “Derechos en Fideicomiso".</t>
    </r>
  </si>
  <si>
    <r>
      <rPr>
        <b/>
        <sz val="11.5"/>
        <color rgb="FF000000"/>
        <rFont val="Arial Narrow"/>
        <family val="2"/>
      </rPr>
      <t xml:space="preserve">Hallazgo  5. Liquidacion Contratos (A).  En el Contrato 407 de 2013, </t>
    </r>
    <r>
      <rPr>
        <sz val="11.5"/>
        <color rgb="FF000000"/>
        <rFont val="Arial Narrow"/>
        <family val="2"/>
      </rPr>
      <t xml:space="preserve">Se evidencia que aún no ha sido liquidado, a pesar que se decretó el incumplimiento del contrato mediante resolución 2035 del  04  de junio de  2015,  confirmada  mediante  resolución  3200 de  21  de  agosto de  2015, es  decir  el  contrato  no está  en ejecución, a pesar que su liquidación  fue  solicitada  por  el  supervisor  mediante  memorando  130000-203474 del  23  de  octubre de  2015, dirigido a  la  coordinadora del Grupo de  Gestión  Contractual,  advirtiendo que  se  tengan en cuenta  las  acciones  legales  y sancionatorias  que se  han desarrollado en este  contrato. Lo anterior por deficiencias en la Gestión de la  etapa  pos contractual por  parte del supervisor y el área  de  Gestión Contractual del  Ministerio.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</si>
</sst>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0" x14ac:knownFonts="1">
    <font>
      <sz val="11"/>
      <color rgb="FF000000"/>
      <name val="Calibri"/>
    </font>
    <font>
      <b/>
      <sz val="12"/>
      <color rgb="FF000000"/>
      <name val="Arial Narrow"/>
      <family val="2"/>
    </font>
    <font>
      <b/>
      <sz val="16"/>
      <color rgb="FFFFFFFF"/>
      <name val="Arial Narrow"/>
      <family val="2"/>
    </font>
    <font>
      <sz val="12"/>
      <color rgb="FF000000"/>
      <name val="Arial Narrow"/>
      <family val="2"/>
    </font>
    <font>
      <b/>
      <sz val="18"/>
      <color rgb="FFFF0000"/>
      <name val="Arial Narrow"/>
      <family val="2"/>
    </font>
    <font>
      <b/>
      <sz val="16"/>
      <color rgb="FF000000"/>
      <name val="Arial Narrow"/>
      <family val="2"/>
    </font>
    <font>
      <b/>
      <sz val="12"/>
      <color rgb="FFFFFFFF"/>
      <name val="Arial Narrow"/>
      <family val="2"/>
    </font>
    <font>
      <sz val="12"/>
      <name val="Arial Narrow"/>
      <family val="2"/>
    </font>
    <font>
      <sz val="11"/>
      <color rgb="FF000000"/>
      <name val="Calibri"/>
      <family val="2"/>
    </font>
    <font>
      <b/>
      <sz val="14"/>
      <color indexed="8"/>
      <name val="Arial Narrow"/>
      <family val="2"/>
    </font>
    <font>
      <b/>
      <sz val="16"/>
      <color indexed="8"/>
      <name val="Arial Narrow"/>
      <family val="2"/>
    </font>
    <font>
      <sz val="11"/>
      <color indexed="8"/>
      <name val="Arial Narrow"/>
      <family val="2"/>
    </font>
    <font>
      <b/>
      <sz val="18"/>
      <color rgb="FF000000"/>
      <name val="Arial Narrow"/>
      <family val="2"/>
    </font>
    <font>
      <sz val="18"/>
      <color rgb="FF000000"/>
      <name val="Arial Narrow"/>
      <family val="2"/>
    </font>
    <font>
      <b/>
      <sz val="12"/>
      <color theme="1"/>
      <name val="Arial Narrow"/>
      <family val="2"/>
    </font>
    <font>
      <sz val="16"/>
      <color rgb="FF000000"/>
      <name val="Arial Narrow"/>
      <family val="2"/>
    </font>
    <font>
      <sz val="12"/>
      <color theme="1"/>
      <name val="Arial Narrow"/>
      <family val="2"/>
    </font>
    <font>
      <b/>
      <sz val="18"/>
      <color rgb="FFFFFFFF"/>
      <name val="Arial Narrow"/>
      <family val="2"/>
    </font>
    <font>
      <sz val="11"/>
      <color rgb="FF000000"/>
      <name val="Calibri"/>
      <family val="2"/>
    </font>
    <font>
      <i/>
      <sz val="12"/>
      <name val="Arial Narrow"/>
      <family val="2"/>
    </font>
    <font>
      <sz val="8"/>
      <name val="Calibri"/>
      <family val="2"/>
    </font>
    <font>
      <sz val="12"/>
      <color rgb="FFC00000"/>
      <name val="Arial Narrow"/>
      <family val="2"/>
    </font>
    <font>
      <sz val="18"/>
      <name val="Arial Narrow"/>
      <family val="2"/>
    </font>
    <font>
      <sz val="11"/>
      <color rgb="FF000000"/>
      <name val="Arial Narrow"/>
      <family val="2"/>
    </font>
    <font>
      <sz val="11.5"/>
      <color indexed="8"/>
      <name val="Arial Narrow"/>
      <family val="2"/>
    </font>
    <font>
      <b/>
      <sz val="11.5"/>
      <color indexed="8"/>
      <name val="Arial Narrow"/>
      <family val="2"/>
    </font>
    <font>
      <sz val="11.5"/>
      <color theme="1"/>
      <name val="Arial Narrow"/>
      <family val="2"/>
    </font>
    <font>
      <b/>
      <sz val="11.5"/>
      <color theme="1"/>
      <name val="Arial Narrow"/>
      <family val="2"/>
    </font>
    <font>
      <sz val="11.5"/>
      <color rgb="FF000000"/>
      <name val="Arial Narrow"/>
      <family val="2"/>
    </font>
    <font>
      <b/>
      <sz val="11.5"/>
      <color rgb="FF000000"/>
      <name val="Arial Narrow"/>
      <family val="2"/>
    </font>
  </fonts>
  <fills count="7">
    <fill>
      <patternFill patternType="none"/>
    </fill>
    <fill>
      <patternFill patternType="gray125"/>
    </fill>
    <fill>
      <patternFill patternType="solid">
        <fgColor rgb="FF244061"/>
        <bgColor rgb="FF244061"/>
      </patternFill>
    </fill>
    <fill>
      <patternFill patternType="solid">
        <fgColor rgb="FFFFFFFF"/>
        <bgColor rgb="FFFFFFFF"/>
      </patternFill>
    </fill>
    <fill>
      <patternFill patternType="solid">
        <fgColor theme="0"/>
        <bgColor indexed="64"/>
      </patternFill>
    </fill>
    <fill>
      <patternFill patternType="solid">
        <fgColor theme="4" tint="0.79998168889431442"/>
        <bgColor rgb="FFEAF1DD"/>
      </patternFill>
    </fill>
    <fill>
      <patternFill patternType="solid">
        <fgColor theme="4" tint="0.79998168889431442"/>
        <bgColor indexed="64"/>
      </patternFill>
    </fill>
  </fills>
  <borders count="1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s>
  <cellStyleXfs count="5">
    <xf numFmtId="0" fontId="0" fillId="0" borderId="0"/>
    <xf numFmtId="9" fontId="8" fillId="0" borderId="0" applyFont="0" applyFill="0" applyBorder="0" applyAlignment="0" applyProtection="0"/>
    <xf numFmtId="0" fontId="18" fillId="0" borderId="3"/>
    <xf numFmtId="9" fontId="18" fillId="0" borderId="3" applyFont="0" applyFill="0" applyBorder="0" applyAlignment="0" applyProtection="0"/>
    <xf numFmtId="0" fontId="18" fillId="0" borderId="3"/>
  </cellStyleXfs>
  <cellXfs count="103">
    <xf numFmtId="0" fontId="0" fillId="0" borderId="0" xfId="0" applyFont="1" applyAlignment="1"/>
    <xf numFmtId="0" fontId="1" fillId="0" borderId="0" xfId="0" applyFont="1" applyAlignment="1">
      <alignment horizontal="center" wrapText="1"/>
    </xf>
    <xf numFmtId="0" fontId="3" fillId="0" borderId="0" xfId="0" applyFont="1" applyAlignment="1">
      <alignment horizontal="center" wrapText="1"/>
    </xf>
    <xf numFmtId="0" fontId="3" fillId="3" borderId="3" xfId="0" applyFont="1" applyFill="1" applyBorder="1" applyAlignment="1">
      <alignment wrapText="1"/>
    </xf>
    <xf numFmtId="0" fontId="1"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top" wrapText="1"/>
    </xf>
    <xf numFmtId="0" fontId="1" fillId="3" borderId="3" xfId="0" applyFont="1" applyFill="1" applyBorder="1" applyAlignment="1">
      <alignment horizontal="left" vertical="top" wrapText="1"/>
    </xf>
    <xf numFmtId="0" fontId="4" fillId="3" borderId="3" xfId="0" applyFont="1" applyFill="1" applyBorder="1" applyAlignment="1">
      <alignment horizontal="center" vertical="center" wrapText="1"/>
    </xf>
    <xf numFmtId="0" fontId="3" fillId="0" borderId="0" xfId="0" applyFont="1" applyAlignment="1">
      <alignment horizontal="center" vertical="top" wrapText="1"/>
    </xf>
    <xf numFmtId="9"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3" xfId="1" applyFont="1" applyFill="1" applyBorder="1" applyAlignment="1">
      <alignment horizontal="center" wrapText="1"/>
    </xf>
    <xf numFmtId="0" fontId="3" fillId="0" borderId="3" xfId="0" applyFont="1" applyFill="1" applyBorder="1" applyAlignment="1">
      <alignment wrapText="1"/>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9" fontId="10" fillId="0" borderId="3" xfId="1" applyFont="1" applyFill="1" applyBorder="1" applyAlignment="1">
      <alignment horizontal="center" vertical="center" wrapText="1"/>
    </xf>
    <xf numFmtId="9" fontId="10" fillId="0" borderId="3" xfId="1" applyNumberFormat="1" applyFont="1" applyFill="1" applyBorder="1" applyAlignment="1">
      <alignment horizontal="center" vertical="center" wrapText="1"/>
    </xf>
    <xf numFmtId="0" fontId="13" fillId="0" borderId="3" xfId="0" applyFont="1" applyFill="1" applyBorder="1" applyAlignment="1">
      <alignment wrapText="1"/>
    </xf>
    <xf numFmtId="0" fontId="12" fillId="5" borderId="5" xfId="0" applyFont="1" applyFill="1" applyBorder="1" applyAlignment="1">
      <alignment horizontal="center" vertical="center" wrapText="1"/>
    </xf>
    <xf numFmtId="9" fontId="12" fillId="5" borderId="5"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9" fontId="12" fillId="3" borderId="5"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readingOrder="1"/>
    </xf>
    <xf numFmtId="9" fontId="17" fillId="2" borderId="4" xfId="0" applyNumberFormat="1" applyFont="1" applyFill="1" applyBorder="1" applyAlignment="1">
      <alignment horizontal="center" vertical="center" wrapText="1" readingOrder="1"/>
    </xf>
    <xf numFmtId="0" fontId="3" fillId="0" borderId="0" xfId="0" applyFont="1" applyAlignment="1">
      <alignment horizontal="justify" wrapText="1"/>
    </xf>
    <xf numFmtId="0" fontId="3" fillId="3" borderId="3" xfId="0" applyFont="1" applyFill="1" applyBorder="1" applyAlignment="1">
      <alignment horizontal="justify" wrapText="1"/>
    </xf>
    <xf numFmtId="0" fontId="1" fillId="3" borderId="3" xfId="0" applyFont="1" applyFill="1" applyBorder="1" applyAlignment="1">
      <alignment horizontal="justify" vertical="center" wrapText="1"/>
    </xf>
    <xf numFmtId="0" fontId="5" fillId="0" borderId="0" xfId="0" applyFont="1" applyAlignment="1">
      <alignment horizontal="justify" vertical="center" wrapText="1"/>
    </xf>
    <xf numFmtId="9" fontId="1" fillId="3" borderId="3" xfId="0" applyNumberFormat="1" applyFont="1" applyFill="1" applyBorder="1" applyAlignment="1">
      <alignment horizontal="justify" vertical="center" wrapText="1"/>
    </xf>
    <xf numFmtId="9" fontId="5" fillId="0" borderId="0" xfId="0" applyNumberFormat="1" applyFont="1" applyAlignment="1">
      <alignment horizontal="justify" wrapText="1"/>
    </xf>
    <xf numFmtId="0" fontId="4" fillId="3" borderId="3"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3" borderId="3" xfId="0" applyFont="1" applyFill="1" applyBorder="1" applyAlignment="1">
      <alignment horizontal="justify" wrapText="1"/>
    </xf>
    <xf numFmtId="0" fontId="2" fillId="2" borderId="5" xfId="0" applyFont="1" applyFill="1" applyBorder="1" applyAlignment="1">
      <alignment horizontal="center" vertical="center" wrapText="1" readingOrder="1"/>
    </xf>
    <xf numFmtId="0" fontId="15" fillId="3" borderId="5" xfId="0" applyFont="1" applyFill="1" applyBorder="1" applyAlignment="1">
      <alignment horizontal="center" vertical="center" wrapText="1" readingOrder="1"/>
    </xf>
    <xf numFmtId="0" fontId="5" fillId="5"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6" fillId="0" borderId="5" xfId="0" applyFont="1" applyBorder="1" applyAlignment="1">
      <alignment horizontal="justify" vertical="center" wrapText="1"/>
    </xf>
    <xf numFmtId="0" fontId="16" fillId="0" borderId="0" xfId="0" applyFont="1" applyAlignment="1">
      <alignment vertical="center" wrapText="1"/>
    </xf>
    <xf numFmtId="0" fontId="1" fillId="0" borderId="0" xfId="0" applyFont="1" applyAlignment="1">
      <alignment horizontal="left" vertical="center" wrapText="1"/>
    </xf>
    <xf numFmtId="0" fontId="1"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vertical="center" wrapText="1"/>
    </xf>
    <xf numFmtId="0" fontId="3" fillId="6" borderId="5" xfId="0" applyFont="1" applyFill="1" applyBorder="1" applyAlignment="1">
      <alignment horizontal="justify" vertical="center" wrapText="1"/>
    </xf>
    <xf numFmtId="0" fontId="7" fillId="6" borderId="5" xfId="0" applyFont="1" applyFill="1" applyBorder="1" applyAlignment="1">
      <alignment horizontal="justify" vertical="center" wrapText="1"/>
    </xf>
    <xf numFmtId="0" fontId="1" fillId="3" borderId="3" xfId="0" applyFont="1" applyFill="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17" fillId="2" borderId="1" xfId="0" applyFont="1" applyFill="1" applyBorder="1" applyAlignment="1">
      <alignment horizontal="center" vertical="center" wrapText="1"/>
    </xf>
    <xf numFmtId="0" fontId="14" fillId="0" borderId="5" xfId="0" applyFont="1" applyBorder="1" applyAlignment="1">
      <alignment horizontal="center" vertical="center" wrapText="1"/>
    </xf>
    <xf numFmtId="0" fontId="16" fillId="4" borderId="5" xfId="0" applyFont="1" applyFill="1" applyBorder="1" applyAlignment="1">
      <alignment horizontal="justify" vertical="center" wrapText="1"/>
    </xf>
    <xf numFmtId="0" fontId="7" fillId="4" borderId="5" xfId="0" applyFont="1" applyFill="1" applyBorder="1" applyAlignment="1">
      <alignment horizontal="center" vertical="center" wrapText="1"/>
    </xf>
    <xf numFmtId="0" fontId="16" fillId="4" borderId="5" xfId="0" applyFont="1" applyFill="1" applyBorder="1" applyAlignment="1">
      <alignment horizontal="center" vertical="center" wrapText="1"/>
    </xf>
    <xf numFmtId="14" fontId="16" fillId="4" borderId="5" xfId="0" applyNumberFormat="1" applyFont="1" applyFill="1" applyBorder="1" applyAlignment="1">
      <alignment horizontal="center" vertical="center" wrapText="1"/>
    </xf>
    <xf numFmtId="1" fontId="16" fillId="4" borderId="5" xfId="0" applyNumberFormat="1" applyFont="1" applyFill="1" applyBorder="1" applyAlignment="1" applyProtection="1">
      <alignment horizontal="center" vertical="center" wrapText="1"/>
      <protection locked="0"/>
    </xf>
    <xf numFmtId="0" fontId="3" fillId="4" borderId="5" xfId="0" applyFont="1" applyFill="1" applyBorder="1" applyAlignment="1">
      <alignment horizontal="justify" vertical="center" wrapText="1"/>
    </xf>
    <xf numFmtId="0" fontId="23" fillId="0" borderId="0" xfId="0" applyFont="1" applyAlignment="1"/>
    <xf numFmtId="0" fontId="5" fillId="3" borderId="5" xfId="0" applyFont="1" applyFill="1" applyBorder="1" applyAlignment="1">
      <alignment horizontal="center" vertical="center" wrapText="1" readingOrder="1"/>
    </xf>
    <xf numFmtId="9" fontId="13" fillId="0" borderId="3" xfId="0" applyNumberFormat="1" applyFont="1" applyBorder="1" applyAlignment="1">
      <alignment horizontal="justify" vertical="center" wrapText="1"/>
    </xf>
    <xf numFmtId="9" fontId="13" fillId="0" borderId="3" xfId="1" applyFont="1" applyBorder="1" applyAlignment="1">
      <alignment horizontal="center" vertical="center" wrapText="1"/>
    </xf>
    <xf numFmtId="0" fontId="6" fillId="2" borderId="5" xfId="0" applyFont="1" applyFill="1" applyBorder="1" applyAlignment="1">
      <alignment horizontal="center" vertical="center" wrapText="1" readingOrder="1"/>
    </xf>
    <xf numFmtId="0" fontId="23" fillId="0" borderId="0" xfId="0" applyFont="1" applyFill="1" applyAlignment="1"/>
    <xf numFmtId="0" fontId="3" fillId="5" borderId="5" xfId="0" applyFont="1" applyFill="1" applyBorder="1" applyAlignment="1">
      <alignment horizontal="justify" vertical="center" wrapText="1"/>
    </xf>
    <xf numFmtId="0" fontId="23" fillId="0" borderId="0" xfId="0" applyFont="1" applyAlignment="1">
      <alignment horizontal="justify"/>
    </xf>
    <xf numFmtId="0" fontId="23" fillId="0" borderId="0" xfId="0" applyFont="1" applyAlignment="1">
      <alignment horizontal="center"/>
    </xf>
    <xf numFmtId="0" fontId="23" fillId="0" borderId="0" xfId="0" applyFont="1" applyAlignment="1">
      <alignment vertical="center"/>
    </xf>
    <xf numFmtId="0" fontId="7"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1" fontId="16" fillId="6" borderId="5" xfId="0" applyNumberFormat="1" applyFont="1" applyFill="1" applyBorder="1" applyAlignment="1" applyProtection="1">
      <alignment horizontal="center" vertical="center" wrapText="1"/>
      <protection locked="0"/>
    </xf>
    <xf numFmtId="0" fontId="1" fillId="0" borderId="5" xfId="0" applyFont="1" applyFill="1" applyBorder="1" applyAlignment="1">
      <alignment horizontal="center" vertical="center" wrapText="1"/>
    </xf>
    <xf numFmtId="0" fontId="3" fillId="3" borderId="5" xfId="0" applyFont="1" applyFill="1" applyBorder="1" applyAlignment="1">
      <alignment horizontal="justify" vertical="center" wrapText="1"/>
    </xf>
    <xf numFmtId="0" fontId="3" fillId="5" borderId="5" xfId="0"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14" fontId="7" fillId="5" borderId="5" xfId="0" applyNumberFormat="1" applyFont="1" applyFill="1" applyBorder="1" applyAlignment="1">
      <alignment horizontal="center" vertical="center" wrapText="1"/>
    </xf>
    <xf numFmtId="1" fontId="3" fillId="5" borderId="5" xfId="0" applyNumberFormat="1" applyFont="1" applyFill="1" applyBorder="1" applyAlignment="1">
      <alignment horizontal="center" vertical="center" wrapText="1"/>
    </xf>
    <xf numFmtId="0" fontId="3" fillId="3" borderId="3" xfId="0" applyFont="1" applyFill="1" applyBorder="1" applyAlignment="1">
      <alignment horizontal="justify" vertical="center" wrapText="1"/>
    </xf>
    <xf numFmtId="0" fontId="1"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vertical="top"/>
    </xf>
    <xf numFmtId="14" fontId="16" fillId="6" borderId="5" xfId="0" applyNumberFormat="1" applyFont="1" applyFill="1" applyBorder="1" applyAlignment="1">
      <alignment horizontal="center" vertical="center" wrapText="1"/>
    </xf>
    <xf numFmtId="0" fontId="16" fillId="6"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0" applyFont="1" applyFill="1" applyBorder="1" applyAlignment="1">
      <alignment horizontal="center" vertical="center"/>
    </xf>
    <xf numFmtId="0" fontId="24" fillId="0" borderId="5" xfId="0" applyFont="1" applyBorder="1" applyAlignment="1">
      <alignment horizontal="justify" vertical="center" wrapText="1"/>
    </xf>
    <xf numFmtId="0" fontId="26" fillId="0" borderId="5" xfId="0" applyFont="1" applyBorder="1" applyAlignment="1">
      <alignment horizontal="justify" vertical="center" wrapText="1"/>
    </xf>
    <xf numFmtId="0" fontId="28" fillId="3" borderId="5" xfId="0" applyFont="1" applyFill="1" applyBorder="1" applyAlignment="1">
      <alignment horizontal="justify" vertical="center" wrapText="1"/>
    </xf>
    <xf numFmtId="0" fontId="3" fillId="0" borderId="0" xfId="0" applyFont="1" applyAlignment="1">
      <alignment horizontal="center" vertical="center" wrapText="1"/>
    </xf>
    <xf numFmtId="165" fontId="12" fillId="3" borderId="1" xfId="0" applyNumberFormat="1" applyFont="1" applyFill="1" applyBorder="1" applyAlignment="1">
      <alignment horizontal="center" vertical="center" wrapText="1"/>
    </xf>
    <xf numFmtId="165" fontId="22" fillId="0" borderId="2" xfId="0" applyNumberFormat="1" applyFont="1" applyBorder="1"/>
    <xf numFmtId="0" fontId="17" fillId="2" borderId="1" xfId="0" applyFont="1" applyFill="1" applyBorder="1" applyAlignment="1">
      <alignment horizontal="center" vertical="center" wrapText="1"/>
    </xf>
    <xf numFmtId="0" fontId="22" fillId="0" borderId="2" xfId="0" applyFont="1" applyBorder="1"/>
    <xf numFmtId="0" fontId="14" fillId="0" borderId="5" xfId="0" applyFont="1" applyBorder="1" applyAlignment="1">
      <alignment horizontal="center" vertical="center" wrapText="1"/>
    </xf>
    <xf numFmtId="0" fontId="24" fillId="0" borderId="5" xfId="0" applyFont="1" applyBorder="1" applyAlignment="1">
      <alignment horizontal="justify" vertical="center" wrapText="1"/>
    </xf>
    <xf numFmtId="0" fontId="17" fillId="2" borderId="7" xfId="0" applyFont="1" applyFill="1" applyBorder="1" applyAlignment="1">
      <alignment horizontal="center" vertical="center" wrapText="1" readingOrder="1"/>
    </xf>
    <xf numFmtId="0" fontId="17" fillId="2" borderId="8" xfId="0" applyFont="1" applyFill="1" applyBorder="1" applyAlignment="1">
      <alignment horizontal="center" vertical="center" wrapText="1" readingOrder="1"/>
    </xf>
    <xf numFmtId="0" fontId="17" fillId="2" borderId="6" xfId="0" applyFont="1" applyFill="1" applyBorder="1" applyAlignment="1">
      <alignment horizontal="center" vertical="center" wrapText="1" readingOrder="1"/>
    </xf>
    <xf numFmtId="0" fontId="4" fillId="3" borderId="9" xfId="0" applyFont="1" applyFill="1" applyBorder="1" applyAlignment="1">
      <alignment horizontal="center" vertical="center" wrapText="1"/>
    </xf>
  </cellXfs>
  <cellStyles count="5">
    <cellStyle name="Normal" xfId="0" builtinId="0"/>
    <cellStyle name="Normal 2" xfId="2" xr:uid="{A40B6237-CBC0-400B-9E88-F2DDFBA111A5}"/>
    <cellStyle name="Normal 3" xfId="4" xr:uid="{F36B088A-21D6-4691-9C72-7E02E315099E}"/>
    <cellStyle name="Porcentaje" xfId="1" builtinId="5"/>
    <cellStyle name="Porcentaje 2" xfId="3" xr:uid="{2A4B68FD-C8FC-4068-B2C1-E4B5C37E3B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N73"/>
  <sheetViews>
    <sheetView showGridLines="0" tabSelected="1" zoomScale="70" zoomScaleNormal="70" workbookViewId="0">
      <selection activeCell="B10" sqref="B10:D12"/>
    </sheetView>
  </sheetViews>
  <sheetFormatPr baseColWidth="10" defaultColWidth="14.453125" defaultRowHeight="15" customHeight="1" x14ac:dyDescent="0.3"/>
  <cols>
    <col min="1" max="1" width="18.54296875" style="62" customWidth="1"/>
    <col min="2" max="2" width="60.90625" style="69" customWidth="1"/>
    <col min="3" max="3" width="41.08984375" style="69" customWidth="1"/>
    <col min="4" max="4" width="27.54296875" style="69" customWidth="1"/>
    <col min="5" max="5" width="32.26953125" style="69" customWidth="1"/>
    <col min="6" max="6" width="16.7265625" style="62" customWidth="1"/>
    <col min="7" max="7" width="14.81640625" style="62" customWidth="1"/>
    <col min="8" max="8" width="15.26953125" style="70" customWidth="1"/>
    <col min="9" max="9" width="20.7265625" style="62" customWidth="1"/>
    <col min="10" max="10" width="16" style="62" customWidth="1"/>
    <col min="11" max="11" width="13.90625" style="84" customWidth="1"/>
    <col min="12" max="12" width="49.26953125" style="71" customWidth="1"/>
    <col min="13" max="13" width="17.26953125" style="70" customWidth="1"/>
    <col min="14" max="14" width="13.54296875" style="62" customWidth="1"/>
    <col min="15" max="15" width="21.453125" style="62" customWidth="1"/>
    <col min="16" max="16384" width="14.453125" style="62"/>
  </cols>
  <sheetData>
    <row r="1" spans="1:14" ht="39" customHeight="1" x14ac:dyDescent="0.45">
      <c r="A1" s="1"/>
      <c r="B1" s="54" t="s">
        <v>0</v>
      </c>
      <c r="C1" s="95" t="s">
        <v>1</v>
      </c>
      <c r="D1" s="96"/>
      <c r="E1" s="29"/>
      <c r="F1" s="2"/>
      <c r="G1" s="2"/>
      <c r="H1" s="92"/>
      <c r="I1" s="92"/>
      <c r="J1" s="92"/>
      <c r="K1" s="92"/>
      <c r="L1" s="44"/>
      <c r="M1" s="2"/>
    </row>
    <row r="2" spans="1:14" ht="38.25" customHeight="1" x14ac:dyDescent="0.45">
      <c r="A2" s="1"/>
      <c r="B2" s="54" t="s">
        <v>2</v>
      </c>
      <c r="C2" s="93">
        <v>44926</v>
      </c>
      <c r="D2" s="94"/>
      <c r="E2" s="29"/>
      <c r="F2" s="2"/>
      <c r="G2" s="2"/>
      <c r="H2" s="92"/>
      <c r="I2" s="92"/>
      <c r="J2" s="92"/>
      <c r="K2" s="92"/>
      <c r="L2" s="44"/>
      <c r="M2" s="2"/>
    </row>
    <row r="3" spans="1:14" ht="6.65" customHeight="1" x14ac:dyDescent="0.35">
      <c r="A3" s="4"/>
      <c r="B3" s="102"/>
      <c r="C3" s="102"/>
      <c r="D3" s="102"/>
      <c r="E3" s="31"/>
      <c r="F3" s="11"/>
      <c r="G3" s="12"/>
      <c r="H3" s="13"/>
      <c r="I3" s="14"/>
      <c r="J3" s="6"/>
      <c r="K3" s="7"/>
      <c r="L3" s="45"/>
      <c r="M3" s="5"/>
    </row>
    <row r="4" spans="1:14" ht="28.5" customHeight="1" x14ac:dyDescent="0.35">
      <c r="A4" s="9"/>
      <c r="B4" s="38" t="s">
        <v>30</v>
      </c>
      <c r="C4" s="38" t="s">
        <v>3</v>
      </c>
      <c r="D4" s="38" t="s">
        <v>4</v>
      </c>
      <c r="E4" s="35"/>
      <c r="F4" s="18"/>
      <c r="G4" s="15"/>
      <c r="H4" s="19"/>
      <c r="I4" s="12"/>
      <c r="J4" s="5"/>
      <c r="K4" s="7"/>
      <c r="L4" s="46"/>
      <c r="M4" s="5"/>
    </row>
    <row r="5" spans="1:14" ht="28.5" customHeight="1" x14ac:dyDescent="0.35">
      <c r="A5" s="9"/>
      <c r="B5" s="39">
        <v>2021</v>
      </c>
      <c r="C5" s="63">
        <v>5</v>
      </c>
      <c r="D5" s="63">
        <v>6</v>
      </c>
      <c r="E5" s="35"/>
      <c r="F5" s="18"/>
      <c r="G5" s="15"/>
      <c r="H5" s="19"/>
      <c r="I5" s="12"/>
      <c r="J5" s="5"/>
      <c r="K5" s="7"/>
      <c r="L5" s="46"/>
      <c r="M5" s="5"/>
    </row>
    <row r="6" spans="1:14" ht="25.5" customHeight="1" x14ac:dyDescent="0.35">
      <c r="A6" s="9"/>
      <c r="B6" s="39">
        <v>2015</v>
      </c>
      <c r="C6" s="63">
        <v>1</v>
      </c>
      <c r="D6" s="63">
        <v>1</v>
      </c>
      <c r="E6" s="35"/>
      <c r="F6" s="18"/>
      <c r="G6" s="15"/>
      <c r="H6" s="19"/>
      <c r="I6" s="12"/>
      <c r="J6" s="5"/>
      <c r="K6" s="7"/>
      <c r="L6" s="46"/>
      <c r="M6" s="5"/>
    </row>
    <row r="7" spans="1:14" ht="27.75" customHeight="1" x14ac:dyDescent="0.35">
      <c r="A7" s="9"/>
      <c r="B7" s="38" t="s">
        <v>5</v>
      </c>
      <c r="C7" s="38">
        <f>SUM(C5:C6)</f>
        <v>6</v>
      </c>
      <c r="D7" s="38">
        <f>SUM(D5:D6)</f>
        <v>7</v>
      </c>
      <c r="E7" s="35"/>
      <c r="F7" s="15"/>
      <c r="G7" s="15"/>
      <c r="H7" s="20"/>
      <c r="I7" s="12"/>
      <c r="J7" s="5"/>
      <c r="K7" s="7"/>
      <c r="L7" s="46"/>
      <c r="M7" s="5"/>
    </row>
    <row r="8" spans="1:14" ht="4.5" customHeight="1" x14ac:dyDescent="0.35">
      <c r="A8" s="4"/>
      <c r="B8" s="31"/>
      <c r="C8" s="31"/>
      <c r="D8" s="33"/>
      <c r="E8" s="31"/>
      <c r="F8" s="15"/>
      <c r="G8" s="15"/>
      <c r="H8" s="21"/>
      <c r="I8" s="14"/>
      <c r="J8" s="6"/>
      <c r="K8" s="7"/>
      <c r="L8" s="45"/>
      <c r="M8" s="5"/>
    </row>
    <row r="9" spans="1:14" ht="51" customHeight="1" x14ac:dyDescent="0.35">
      <c r="A9" s="4"/>
      <c r="B9" s="99" t="s">
        <v>4</v>
      </c>
      <c r="C9" s="100"/>
      <c r="D9" s="101"/>
      <c r="E9" s="36"/>
      <c r="F9" s="21"/>
      <c r="G9" s="14"/>
      <c r="H9" s="6"/>
      <c r="I9" s="7"/>
      <c r="J9" s="8"/>
      <c r="K9" s="7"/>
      <c r="L9" s="47"/>
      <c r="M9" s="5"/>
    </row>
    <row r="10" spans="1:14" ht="27.75" customHeight="1" x14ac:dyDescent="0.4">
      <c r="A10" s="9"/>
      <c r="B10" s="40" t="s">
        <v>67</v>
      </c>
      <c r="C10" s="23">
        <v>6</v>
      </c>
      <c r="D10" s="24">
        <f>C10/C12</f>
        <v>0.8571428571428571</v>
      </c>
      <c r="E10" s="64"/>
      <c r="F10" s="65"/>
      <c r="G10" s="15"/>
      <c r="H10" s="16"/>
      <c r="I10" s="12"/>
      <c r="J10" s="5"/>
      <c r="K10" s="7"/>
      <c r="L10" s="46"/>
      <c r="M10" s="5"/>
    </row>
    <row r="11" spans="1:14" ht="27.75" customHeight="1" thickBot="1" x14ac:dyDescent="0.5">
      <c r="A11" s="9"/>
      <c r="B11" s="41" t="s">
        <v>6</v>
      </c>
      <c r="C11" s="25">
        <v>1</v>
      </c>
      <c r="D11" s="26">
        <f>C11/C12</f>
        <v>0.14285714285714285</v>
      </c>
      <c r="E11" s="37"/>
      <c r="F11" s="22"/>
      <c r="G11" s="17"/>
      <c r="H11" s="12"/>
      <c r="I11" s="12"/>
      <c r="J11" s="5"/>
      <c r="K11" s="7"/>
      <c r="L11" s="46"/>
      <c r="M11" s="5"/>
    </row>
    <row r="12" spans="1:14" ht="27.75" customHeight="1" thickBot="1" x14ac:dyDescent="0.4">
      <c r="A12" s="9"/>
      <c r="B12" s="27" t="s">
        <v>7</v>
      </c>
      <c r="C12" s="27">
        <f>SUM(C10:C11)</f>
        <v>7</v>
      </c>
      <c r="D12" s="28">
        <f>C12/D7</f>
        <v>1</v>
      </c>
      <c r="E12" s="30"/>
      <c r="F12" s="3"/>
      <c r="G12" s="3"/>
      <c r="H12" s="5"/>
      <c r="I12" s="5"/>
      <c r="J12" s="5"/>
      <c r="K12" s="7"/>
      <c r="L12" s="46"/>
      <c r="M12" s="5"/>
    </row>
    <row r="13" spans="1:14" ht="14.5" customHeight="1" x14ac:dyDescent="0.4">
      <c r="A13" s="9"/>
      <c r="B13" s="32"/>
      <c r="C13" s="32"/>
      <c r="D13" s="34"/>
      <c r="E13" s="35"/>
      <c r="F13" s="9"/>
      <c r="G13" s="5"/>
      <c r="H13" s="5"/>
      <c r="I13" s="5"/>
      <c r="J13" s="5"/>
      <c r="K13" s="7"/>
      <c r="L13" s="46"/>
      <c r="M13" s="5"/>
    </row>
    <row r="14" spans="1:14" ht="46.5" x14ac:dyDescent="0.3">
      <c r="A14" s="66" t="s">
        <v>8</v>
      </c>
      <c r="B14" s="66" t="s">
        <v>9</v>
      </c>
      <c r="C14" s="66" t="s">
        <v>10</v>
      </c>
      <c r="D14" s="66" t="s">
        <v>11</v>
      </c>
      <c r="E14" s="66" t="s">
        <v>12</v>
      </c>
      <c r="F14" s="66" t="s">
        <v>13</v>
      </c>
      <c r="G14" s="66" t="s">
        <v>14</v>
      </c>
      <c r="H14" s="66" t="s">
        <v>15</v>
      </c>
      <c r="I14" s="66" t="s">
        <v>16</v>
      </c>
      <c r="J14" s="66" t="s">
        <v>17</v>
      </c>
      <c r="K14" s="66" t="s">
        <v>18</v>
      </c>
      <c r="L14" s="66" t="s">
        <v>19</v>
      </c>
      <c r="M14" s="66" t="s">
        <v>20</v>
      </c>
      <c r="N14" s="67"/>
    </row>
    <row r="15" spans="1:14" s="43" customFormat="1" ht="139.5" x14ac:dyDescent="0.35">
      <c r="A15" s="97" t="s">
        <v>31</v>
      </c>
      <c r="B15" s="98" t="s">
        <v>69</v>
      </c>
      <c r="C15" s="98" t="s">
        <v>32</v>
      </c>
      <c r="D15" s="42" t="s">
        <v>33</v>
      </c>
      <c r="E15" s="73" t="s">
        <v>34</v>
      </c>
      <c r="F15" s="72" t="s">
        <v>35</v>
      </c>
      <c r="G15" s="72">
        <v>1</v>
      </c>
      <c r="H15" s="85">
        <v>44774</v>
      </c>
      <c r="I15" s="85">
        <v>44895</v>
      </c>
      <c r="J15" s="74">
        <f t="shared" ref="J15:J20" si="0">(I15-H15)/7</f>
        <v>17.285714285714285</v>
      </c>
      <c r="K15" s="74">
        <v>1</v>
      </c>
      <c r="L15" s="48" t="s">
        <v>63</v>
      </c>
      <c r="M15" s="86" t="s">
        <v>59</v>
      </c>
    </row>
    <row r="16" spans="1:14" s="43" customFormat="1" ht="108.5" x14ac:dyDescent="0.35">
      <c r="A16" s="97"/>
      <c r="B16" s="98"/>
      <c r="C16" s="98"/>
      <c r="D16" s="42" t="s">
        <v>36</v>
      </c>
      <c r="E16" s="49" t="s">
        <v>37</v>
      </c>
      <c r="F16" s="86" t="s">
        <v>38</v>
      </c>
      <c r="G16" s="86">
        <v>1</v>
      </c>
      <c r="H16" s="85">
        <v>44774</v>
      </c>
      <c r="I16" s="85">
        <v>44926</v>
      </c>
      <c r="J16" s="74">
        <f t="shared" si="0"/>
        <v>21.714285714285715</v>
      </c>
      <c r="K16" s="74">
        <v>1</v>
      </c>
      <c r="L16" s="48" t="s">
        <v>68</v>
      </c>
      <c r="M16" s="87" t="s">
        <v>60</v>
      </c>
    </row>
    <row r="17" spans="1:13" s="43" customFormat="1" ht="165" x14ac:dyDescent="0.35">
      <c r="A17" s="55" t="s">
        <v>39</v>
      </c>
      <c r="B17" s="89" t="s">
        <v>70</v>
      </c>
      <c r="C17" s="89" t="s">
        <v>40</v>
      </c>
      <c r="D17" s="42" t="s">
        <v>41</v>
      </c>
      <c r="E17" s="49" t="s">
        <v>42</v>
      </c>
      <c r="F17" s="86" t="s">
        <v>43</v>
      </c>
      <c r="G17" s="86">
        <v>1</v>
      </c>
      <c r="H17" s="85">
        <v>44774</v>
      </c>
      <c r="I17" s="85">
        <v>44926</v>
      </c>
      <c r="J17" s="74">
        <f t="shared" si="0"/>
        <v>21.714285714285715</v>
      </c>
      <c r="K17" s="74">
        <v>1</v>
      </c>
      <c r="L17" s="48" t="s">
        <v>65</v>
      </c>
      <c r="M17" s="86" t="s">
        <v>59</v>
      </c>
    </row>
    <row r="18" spans="1:13" s="43" customFormat="1" ht="217.5" hidden="1" customHeight="1" x14ac:dyDescent="0.35">
      <c r="A18" s="55" t="s">
        <v>44</v>
      </c>
      <c r="B18" s="90" t="s">
        <v>71</v>
      </c>
      <c r="C18" s="89" t="s">
        <v>45</v>
      </c>
      <c r="D18" s="42" t="s">
        <v>46</v>
      </c>
      <c r="E18" s="49" t="s">
        <v>47</v>
      </c>
      <c r="F18" s="86" t="s">
        <v>48</v>
      </c>
      <c r="G18" s="86">
        <v>2</v>
      </c>
      <c r="H18" s="85">
        <v>44835</v>
      </c>
      <c r="I18" s="85">
        <v>44910</v>
      </c>
      <c r="J18" s="74">
        <f>(I18-H18)/7</f>
        <v>10.714285714285714</v>
      </c>
      <c r="K18" s="88">
        <v>2</v>
      </c>
      <c r="L18" s="48" t="s">
        <v>64</v>
      </c>
      <c r="M18" s="86" t="s">
        <v>61</v>
      </c>
    </row>
    <row r="19" spans="1:13" s="43" customFormat="1" ht="132.5" customHeight="1" x14ac:dyDescent="0.35">
      <c r="A19" s="55" t="s">
        <v>49</v>
      </c>
      <c r="B19" s="90" t="s">
        <v>72</v>
      </c>
      <c r="C19" s="90" t="s">
        <v>50</v>
      </c>
      <c r="D19" s="42" t="s">
        <v>51</v>
      </c>
      <c r="E19" s="73" t="s">
        <v>52</v>
      </c>
      <c r="F19" s="86" t="s">
        <v>53</v>
      </c>
      <c r="G19" s="86">
        <v>1</v>
      </c>
      <c r="H19" s="85">
        <v>44742</v>
      </c>
      <c r="I19" s="85">
        <v>44910</v>
      </c>
      <c r="J19" s="74">
        <f t="shared" si="0"/>
        <v>24</v>
      </c>
      <c r="K19" s="74">
        <v>1</v>
      </c>
      <c r="L19" s="48" t="s">
        <v>66</v>
      </c>
      <c r="M19" s="86" t="s">
        <v>62</v>
      </c>
    </row>
    <row r="20" spans="1:13" s="43" customFormat="1" ht="150.5" customHeight="1" x14ac:dyDescent="0.35">
      <c r="A20" s="55" t="s">
        <v>54</v>
      </c>
      <c r="B20" s="90" t="s">
        <v>73</v>
      </c>
      <c r="C20" s="90" t="s">
        <v>55</v>
      </c>
      <c r="D20" s="42" t="s">
        <v>56</v>
      </c>
      <c r="E20" s="56" t="s">
        <v>57</v>
      </c>
      <c r="F20" s="57" t="s">
        <v>58</v>
      </c>
      <c r="G20" s="58">
        <v>1</v>
      </c>
      <c r="H20" s="59">
        <v>44835</v>
      </c>
      <c r="I20" s="59">
        <v>44985</v>
      </c>
      <c r="J20" s="60">
        <f t="shared" si="0"/>
        <v>21.428571428571427</v>
      </c>
      <c r="K20" s="60"/>
      <c r="L20" s="61" t="s">
        <v>21</v>
      </c>
      <c r="M20" s="58" t="s">
        <v>59</v>
      </c>
    </row>
    <row r="21" spans="1:13" s="71" customFormat="1" ht="165" x14ac:dyDescent="0.35">
      <c r="A21" s="75" t="s">
        <v>22</v>
      </c>
      <c r="B21" s="91" t="s">
        <v>74</v>
      </c>
      <c r="C21" s="91" t="s">
        <v>23</v>
      </c>
      <c r="D21" s="76" t="s">
        <v>24</v>
      </c>
      <c r="E21" s="68" t="s">
        <v>25</v>
      </c>
      <c r="F21" s="77" t="s">
        <v>26</v>
      </c>
      <c r="G21" s="77">
        <v>2</v>
      </c>
      <c r="H21" s="78">
        <v>43678</v>
      </c>
      <c r="I21" s="79">
        <v>44043</v>
      </c>
      <c r="J21" s="80">
        <v>52</v>
      </c>
      <c r="K21" s="77">
        <v>2</v>
      </c>
      <c r="L21" s="68" t="s">
        <v>27</v>
      </c>
      <c r="M21" s="77" t="s">
        <v>28</v>
      </c>
    </row>
    <row r="22" spans="1:13" s="71" customFormat="1" ht="15.5" x14ac:dyDescent="0.35">
      <c r="A22" s="4"/>
      <c r="B22" s="81"/>
      <c r="C22" s="81"/>
      <c r="D22" s="81"/>
      <c r="E22" s="81"/>
      <c r="F22" s="6"/>
      <c r="G22" s="6"/>
      <c r="H22" s="6"/>
      <c r="I22" s="6"/>
      <c r="J22" s="6"/>
      <c r="K22" s="6"/>
      <c r="L22" s="50"/>
      <c r="M22" s="6"/>
    </row>
    <row r="23" spans="1:13" s="71" customFormat="1" ht="15.5" x14ac:dyDescent="0.35">
      <c r="A23" s="82" t="s">
        <v>29</v>
      </c>
      <c r="B23" s="83"/>
      <c r="C23" s="83"/>
      <c r="D23" s="83"/>
      <c r="E23" s="83" t="s">
        <v>29</v>
      </c>
      <c r="F23" s="53"/>
      <c r="G23" s="53"/>
      <c r="H23" s="53"/>
      <c r="I23" s="53"/>
      <c r="J23" s="53"/>
      <c r="K23" s="53"/>
      <c r="L23" s="51"/>
      <c r="M23" s="53"/>
    </row>
    <row r="24" spans="1:13" s="71" customFormat="1" ht="15.5" x14ac:dyDescent="0.35">
      <c r="A24" s="82"/>
      <c r="B24" s="83"/>
      <c r="C24" s="83"/>
      <c r="D24" s="83"/>
      <c r="E24" s="83"/>
      <c r="F24" s="53"/>
      <c r="G24" s="53"/>
      <c r="H24" s="53"/>
      <c r="I24" s="53"/>
      <c r="J24" s="53"/>
      <c r="K24" s="53"/>
      <c r="L24" s="51"/>
      <c r="M24" s="53"/>
    </row>
    <row r="25" spans="1:13" s="71" customFormat="1" ht="15.5" x14ac:dyDescent="0.35">
      <c r="A25" s="82"/>
      <c r="B25" s="83"/>
      <c r="C25" s="83"/>
      <c r="D25" s="83"/>
      <c r="E25" s="83"/>
      <c r="F25" s="53"/>
      <c r="G25" s="53"/>
      <c r="H25" s="53"/>
      <c r="I25" s="53"/>
      <c r="J25" s="53"/>
      <c r="K25" s="53"/>
      <c r="L25" s="52"/>
      <c r="M25" s="53"/>
    </row>
    <row r="26" spans="1:13" s="71" customFormat="1" ht="15.5" x14ac:dyDescent="0.35">
      <c r="A26" s="82"/>
      <c r="B26" s="83"/>
      <c r="C26" s="83"/>
      <c r="D26" s="83"/>
      <c r="E26" s="83"/>
      <c r="F26" s="53"/>
      <c r="G26" s="53"/>
      <c r="H26" s="53"/>
      <c r="I26" s="53"/>
      <c r="J26" s="53"/>
      <c r="K26" s="53"/>
      <c r="L26" s="52"/>
      <c r="M26" s="53"/>
    </row>
    <row r="27" spans="1:13" s="71" customFormat="1" ht="15.5" x14ac:dyDescent="0.35">
      <c r="A27" s="82"/>
      <c r="B27" s="83"/>
      <c r="C27" s="83"/>
      <c r="D27" s="83"/>
      <c r="E27" s="83"/>
      <c r="F27" s="53"/>
      <c r="G27" s="53"/>
      <c r="H27" s="53"/>
      <c r="I27" s="53"/>
      <c r="J27" s="53"/>
      <c r="K27" s="53"/>
      <c r="L27" s="52"/>
      <c r="M27" s="53"/>
    </row>
    <row r="28" spans="1:13" s="71" customFormat="1" ht="15.5" x14ac:dyDescent="0.35">
      <c r="A28" s="82"/>
      <c r="B28" s="83"/>
      <c r="C28" s="83"/>
      <c r="D28" s="83"/>
      <c r="E28" s="83"/>
      <c r="F28" s="53"/>
      <c r="G28" s="53"/>
      <c r="H28" s="53"/>
      <c r="I28" s="53"/>
      <c r="J28" s="53"/>
      <c r="K28" s="53"/>
      <c r="L28" s="52"/>
      <c r="M28" s="53"/>
    </row>
    <row r="29" spans="1:13" s="71" customFormat="1" ht="15.5" x14ac:dyDescent="0.35">
      <c r="A29" s="82"/>
      <c r="B29" s="83"/>
      <c r="C29" s="83"/>
      <c r="D29" s="83"/>
      <c r="E29" s="83"/>
      <c r="F29" s="53"/>
      <c r="G29" s="53"/>
      <c r="H29" s="53"/>
      <c r="I29" s="53"/>
      <c r="J29" s="53"/>
      <c r="K29" s="53"/>
      <c r="L29" s="52"/>
      <c r="M29" s="53"/>
    </row>
    <row r="30" spans="1:13" s="71" customFormat="1" ht="15.5" x14ac:dyDescent="0.35">
      <c r="A30" s="82"/>
      <c r="B30" s="83"/>
      <c r="C30" s="83"/>
      <c r="D30" s="83"/>
      <c r="E30" s="83"/>
      <c r="F30" s="53"/>
      <c r="G30" s="53"/>
      <c r="H30" s="53"/>
      <c r="I30" s="53"/>
      <c r="J30" s="53"/>
      <c r="K30" s="53"/>
      <c r="L30" s="52"/>
      <c r="M30" s="53"/>
    </row>
    <row r="31" spans="1:13" s="71" customFormat="1" ht="15.5" x14ac:dyDescent="0.35">
      <c r="A31" s="82"/>
      <c r="B31" s="83"/>
      <c r="C31" s="83"/>
      <c r="D31" s="83"/>
      <c r="E31" s="83"/>
      <c r="F31" s="53"/>
      <c r="G31" s="53"/>
      <c r="H31" s="53"/>
      <c r="I31" s="53"/>
      <c r="J31" s="53"/>
      <c r="K31" s="53"/>
      <c r="L31" s="52"/>
      <c r="M31" s="53"/>
    </row>
    <row r="32" spans="1:13" s="71" customFormat="1" ht="15.5" x14ac:dyDescent="0.35">
      <c r="A32" s="82"/>
      <c r="B32" s="83"/>
      <c r="C32" s="83"/>
      <c r="D32" s="83"/>
      <c r="E32" s="83"/>
      <c r="F32" s="53"/>
      <c r="G32" s="53"/>
      <c r="H32" s="53"/>
      <c r="I32" s="53"/>
      <c r="J32" s="53"/>
      <c r="K32" s="53"/>
      <c r="L32" s="52"/>
      <c r="M32" s="53"/>
    </row>
    <row r="33" spans="1:13" s="71" customFormat="1" ht="15.5" x14ac:dyDescent="0.35">
      <c r="A33" s="82"/>
      <c r="B33" s="83"/>
      <c r="C33" s="83"/>
      <c r="D33" s="83"/>
      <c r="E33" s="83"/>
      <c r="F33" s="53"/>
      <c r="G33" s="53"/>
      <c r="H33" s="53"/>
      <c r="I33" s="53"/>
      <c r="J33" s="53"/>
      <c r="K33" s="53"/>
      <c r="L33" s="52"/>
      <c r="M33" s="53"/>
    </row>
    <row r="34" spans="1:13" s="71" customFormat="1" ht="15.5" x14ac:dyDescent="0.35">
      <c r="A34" s="82"/>
      <c r="B34" s="83"/>
      <c r="C34" s="83"/>
      <c r="D34" s="83"/>
      <c r="E34" s="83"/>
      <c r="F34" s="53"/>
      <c r="G34" s="53"/>
      <c r="H34" s="53"/>
      <c r="I34" s="53"/>
      <c r="J34" s="53"/>
      <c r="K34" s="53"/>
      <c r="L34" s="52"/>
      <c r="M34" s="53"/>
    </row>
    <row r="35" spans="1:13" s="71" customFormat="1" ht="15.5" x14ac:dyDescent="0.35">
      <c r="A35" s="82"/>
      <c r="B35" s="83"/>
      <c r="C35" s="83"/>
      <c r="D35" s="83"/>
      <c r="E35" s="83"/>
      <c r="F35" s="53"/>
      <c r="G35" s="53"/>
      <c r="H35" s="53"/>
      <c r="I35" s="53"/>
      <c r="J35" s="53"/>
      <c r="K35" s="53"/>
      <c r="L35" s="52"/>
      <c r="M35" s="53"/>
    </row>
    <row r="36" spans="1:13" s="71" customFormat="1" ht="15.5" x14ac:dyDescent="0.35">
      <c r="A36" s="82"/>
      <c r="B36" s="83"/>
      <c r="C36" s="83"/>
      <c r="D36" s="83"/>
      <c r="E36" s="83"/>
      <c r="F36" s="53"/>
      <c r="G36" s="53"/>
      <c r="H36" s="53"/>
      <c r="I36" s="53"/>
      <c r="J36" s="53"/>
      <c r="K36" s="53"/>
      <c r="L36" s="52"/>
      <c r="M36" s="53"/>
    </row>
    <row r="37" spans="1:13" s="71" customFormat="1" ht="15.5" x14ac:dyDescent="0.35">
      <c r="A37" s="82"/>
      <c r="B37" s="83"/>
      <c r="C37" s="83"/>
      <c r="D37" s="83"/>
      <c r="E37" s="83"/>
      <c r="F37" s="53"/>
      <c r="G37" s="53"/>
      <c r="H37" s="53"/>
      <c r="I37" s="53"/>
      <c r="J37" s="53"/>
      <c r="K37" s="53"/>
      <c r="L37" s="52"/>
      <c r="M37" s="53"/>
    </row>
    <row r="38" spans="1:13" s="71" customFormat="1" ht="15.5" x14ac:dyDescent="0.35">
      <c r="A38" s="82"/>
      <c r="B38" s="83"/>
      <c r="C38" s="83"/>
      <c r="D38" s="83"/>
      <c r="E38" s="83"/>
      <c r="F38" s="53"/>
      <c r="G38" s="53"/>
      <c r="H38" s="53"/>
      <c r="I38" s="53"/>
      <c r="J38" s="53"/>
      <c r="K38" s="53"/>
      <c r="L38" s="52"/>
      <c r="M38" s="53"/>
    </row>
    <row r="39" spans="1:13" s="71" customFormat="1" ht="15.5" x14ac:dyDescent="0.35">
      <c r="A39" s="82"/>
      <c r="B39" s="83"/>
      <c r="C39" s="83"/>
      <c r="D39" s="83"/>
      <c r="E39" s="83"/>
      <c r="F39" s="53"/>
      <c r="G39" s="53"/>
      <c r="H39" s="53"/>
      <c r="I39" s="53"/>
      <c r="J39" s="53"/>
      <c r="K39" s="53"/>
      <c r="L39" s="52"/>
      <c r="M39" s="53"/>
    </row>
    <row r="40" spans="1:13" s="71" customFormat="1" ht="15.5" x14ac:dyDescent="0.35">
      <c r="A40" s="82"/>
      <c r="B40" s="83"/>
      <c r="C40" s="83"/>
      <c r="D40" s="83"/>
      <c r="E40" s="83"/>
      <c r="F40" s="53"/>
      <c r="G40" s="53"/>
      <c r="H40" s="53"/>
      <c r="I40" s="53"/>
      <c r="J40" s="53"/>
      <c r="K40" s="53"/>
      <c r="L40" s="52"/>
      <c r="M40" s="53"/>
    </row>
    <row r="41" spans="1:13" s="71" customFormat="1" ht="15.5" x14ac:dyDescent="0.35">
      <c r="A41" s="82"/>
      <c r="B41" s="83"/>
      <c r="C41" s="83"/>
      <c r="D41" s="83"/>
      <c r="E41" s="83"/>
      <c r="F41" s="53"/>
      <c r="G41" s="53"/>
      <c r="H41" s="53"/>
      <c r="I41" s="53"/>
      <c r="J41" s="53"/>
      <c r="K41" s="53"/>
      <c r="L41" s="52"/>
      <c r="M41" s="53"/>
    </row>
    <row r="42" spans="1:13" s="71" customFormat="1" ht="15.5" x14ac:dyDescent="0.35">
      <c r="A42" s="82"/>
      <c r="B42" s="83"/>
      <c r="C42" s="83"/>
      <c r="D42" s="83"/>
      <c r="E42" s="83"/>
      <c r="F42" s="53"/>
      <c r="G42" s="53"/>
      <c r="H42" s="53"/>
      <c r="I42" s="53"/>
      <c r="J42" s="53"/>
      <c r="K42" s="53"/>
      <c r="L42" s="52"/>
      <c r="M42" s="53"/>
    </row>
    <row r="43" spans="1:13" s="71" customFormat="1" ht="15.5" x14ac:dyDescent="0.35">
      <c r="A43" s="82"/>
      <c r="B43" s="83"/>
      <c r="C43" s="83"/>
      <c r="D43" s="83"/>
      <c r="E43" s="83"/>
      <c r="F43" s="53"/>
      <c r="G43" s="53"/>
      <c r="H43" s="53"/>
      <c r="I43" s="53"/>
      <c r="J43" s="53"/>
      <c r="K43" s="53"/>
      <c r="L43" s="52"/>
      <c r="M43" s="53"/>
    </row>
    <row r="44" spans="1:13" s="71" customFormat="1" ht="15.5" x14ac:dyDescent="0.35">
      <c r="A44" s="82"/>
      <c r="B44" s="83"/>
      <c r="C44" s="83"/>
      <c r="D44" s="83"/>
      <c r="E44" s="83"/>
      <c r="F44" s="53"/>
      <c r="G44" s="53"/>
      <c r="H44" s="53"/>
      <c r="I44" s="53"/>
      <c r="J44" s="53"/>
      <c r="K44" s="53"/>
      <c r="L44" s="52"/>
      <c r="M44" s="53"/>
    </row>
    <row r="45" spans="1:13" ht="15.5" x14ac:dyDescent="0.35">
      <c r="A45" s="1"/>
      <c r="B45" s="29"/>
      <c r="C45" s="29"/>
      <c r="D45" s="29"/>
      <c r="E45" s="29"/>
      <c r="F45" s="2"/>
      <c r="G45" s="2"/>
      <c r="H45" s="2"/>
      <c r="I45" s="2"/>
      <c r="J45" s="2"/>
      <c r="K45" s="10"/>
      <c r="L45" s="52"/>
      <c r="M45" s="2"/>
    </row>
    <row r="46" spans="1:13" ht="15.5" x14ac:dyDescent="0.35">
      <c r="A46" s="1"/>
      <c r="B46" s="29"/>
      <c r="C46" s="29"/>
      <c r="D46" s="29"/>
      <c r="E46" s="29"/>
      <c r="F46" s="2"/>
      <c r="G46" s="2"/>
      <c r="H46" s="2"/>
      <c r="I46" s="2"/>
      <c r="J46" s="2"/>
      <c r="K46" s="10"/>
      <c r="L46" s="52"/>
      <c r="M46" s="2"/>
    </row>
    <row r="47" spans="1:13" ht="15.5" x14ac:dyDescent="0.35">
      <c r="A47" s="1"/>
      <c r="B47" s="29"/>
      <c r="C47" s="29"/>
      <c r="D47" s="29"/>
      <c r="E47" s="29"/>
      <c r="F47" s="2"/>
      <c r="G47" s="2"/>
      <c r="H47" s="2"/>
      <c r="I47" s="2"/>
      <c r="J47" s="2"/>
      <c r="K47" s="10"/>
      <c r="L47" s="52"/>
      <c r="M47" s="2"/>
    </row>
    <row r="48" spans="1:13" ht="15.5" x14ac:dyDescent="0.35">
      <c r="A48" s="1"/>
      <c r="B48" s="29"/>
      <c r="C48" s="29"/>
      <c r="D48" s="29"/>
      <c r="E48" s="29"/>
      <c r="F48" s="2"/>
      <c r="G48" s="2"/>
      <c r="H48" s="2"/>
      <c r="I48" s="2"/>
      <c r="J48" s="2"/>
      <c r="K48" s="10"/>
      <c r="L48" s="52"/>
      <c r="M48" s="2"/>
    </row>
    <row r="49" spans="1:13" ht="15.5" x14ac:dyDescent="0.35">
      <c r="A49" s="1"/>
      <c r="B49" s="29"/>
      <c r="C49" s="29"/>
      <c r="D49" s="29"/>
      <c r="E49" s="29"/>
      <c r="F49" s="2"/>
      <c r="G49" s="2"/>
      <c r="H49" s="2"/>
      <c r="I49" s="2"/>
      <c r="J49" s="2"/>
      <c r="K49" s="10"/>
      <c r="L49" s="52"/>
      <c r="M49" s="2"/>
    </row>
    <row r="50" spans="1:13" ht="15.5" x14ac:dyDescent="0.35">
      <c r="A50" s="1"/>
      <c r="B50" s="29"/>
      <c r="C50" s="29"/>
      <c r="D50" s="29"/>
      <c r="E50" s="29"/>
      <c r="F50" s="2"/>
      <c r="G50" s="2"/>
      <c r="H50" s="2"/>
      <c r="I50" s="2"/>
      <c r="J50" s="2"/>
      <c r="K50" s="10"/>
      <c r="L50" s="52"/>
      <c r="M50" s="2"/>
    </row>
    <row r="51" spans="1:13" ht="15.5" x14ac:dyDescent="0.35">
      <c r="A51" s="1"/>
      <c r="B51" s="29"/>
      <c r="C51" s="29"/>
      <c r="D51" s="29"/>
      <c r="E51" s="29"/>
      <c r="F51" s="2"/>
      <c r="G51" s="2"/>
      <c r="H51" s="2"/>
      <c r="I51" s="2"/>
      <c r="J51" s="2"/>
      <c r="K51" s="10"/>
      <c r="L51" s="52"/>
      <c r="M51" s="2"/>
    </row>
    <row r="52" spans="1:13" ht="15.5" x14ac:dyDescent="0.35">
      <c r="A52" s="1"/>
      <c r="B52" s="29"/>
      <c r="C52" s="29"/>
      <c r="D52" s="29"/>
      <c r="E52" s="29"/>
      <c r="F52" s="2"/>
      <c r="G52" s="2"/>
      <c r="H52" s="2"/>
      <c r="I52" s="2"/>
      <c r="J52" s="2"/>
      <c r="K52" s="10"/>
      <c r="L52" s="52"/>
      <c r="M52" s="2"/>
    </row>
    <row r="53" spans="1:13" ht="15.5" x14ac:dyDescent="0.35">
      <c r="A53" s="1"/>
      <c r="B53" s="29"/>
      <c r="C53" s="29"/>
      <c r="D53" s="29"/>
      <c r="E53" s="29"/>
      <c r="F53" s="2"/>
      <c r="G53" s="2"/>
      <c r="H53" s="2"/>
      <c r="I53" s="2"/>
      <c r="J53" s="2"/>
      <c r="K53" s="10"/>
      <c r="L53" s="52"/>
      <c r="M53" s="2"/>
    </row>
    <row r="54" spans="1:13" ht="15.5" x14ac:dyDescent="0.35">
      <c r="A54" s="1"/>
      <c r="B54" s="29"/>
      <c r="C54" s="29"/>
      <c r="D54" s="29"/>
      <c r="E54" s="29"/>
      <c r="F54" s="2"/>
      <c r="G54" s="2"/>
      <c r="H54" s="2"/>
      <c r="I54" s="2"/>
      <c r="J54" s="2"/>
      <c r="K54" s="10"/>
      <c r="L54" s="52"/>
      <c r="M54" s="2"/>
    </row>
    <row r="55" spans="1:13" ht="15.5" x14ac:dyDescent="0.35">
      <c r="A55" s="1"/>
      <c r="B55" s="29"/>
      <c r="C55" s="29"/>
      <c r="D55" s="29"/>
      <c r="E55" s="29"/>
      <c r="F55" s="2"/>
      <c r="G55" s="2"/>
      <c r="H55" s="2"/>
      <c r="I55" s="2"/>
      <c r="J55" s="2"/>
      <c r="K55" s="10"/>
      <c r="L55" s="52"/>
      <c r="M55" s="2"/>
    </row>
    <row r="56" spans="1:13" ht="15.5" x14ac:dyDescent="0.35">
      <c r="A56" s="1"/>
      <c r="B56" s="29"/>
      <c r="C56" s="29"/>
      <c r="D56" s="29"/>
      <c r="E56" s="29"/>
      <c r="F56" s="2"/>
      <c r="G56" s="2"/>
      <c r="H56" s="2"/>
      <c r="I56" s="2"/>
      <c r="J56" s="2"/>
      <c r="K56" s="10"/>
      <c r="L56" s="52"/>
      <c r="M56" s="2"/>
    </row>
    <row r="57" spans="1:13" ht="15.5" x14ac:dyDescent="0.35">
      <c r="A57" s="1"/>
      <c r="B57" s="29"/>
      <c r="C57" s="29"/>
      <c r="D57" s="29"/>
      <c r="E57" s="29"/>
      <c r="F57" s="2"/>
      <c r="G57" s="2"/>
      <c r="H57" s="2"/>
      <c r="I57" s="2"/>
      <c r="J57" s="2"/>
      <c r="K57" s="10"/>
      <c r="L57" s="52"/>
      <c r="M57" s="2"/>
    </row>
    <row r="58" spans="1:13" ht="15.5" x14ac:dyDescent="0.35">
      <c r="A58" s="1"/>
      <c r="B58" s="29"/>
      <c r="C58" s="29"/>
      <c r="D58" s="29"/>
      <c r="E58" s="29"/>
      <c r="F58" s="2"/>
      <c r="G58" s="2"/>
      <c r="H58" s="2"/>
      <c r="I58" s="2"/>
      <c r="J58" s="2"/>
      <c r="K58" s="10"/>
      <c r="L58" s="52"/>
      <c r="M58" s="2"/>
    </row>
    <row r="59" spans="1:13" ht="15.5" x14ac:dyDescent="0.35">
      <c r="A59" s="1"/>
      <c r="B59" s="29"/>
      <c r="C59" s="29"/>
      <c r="D59" s="29"/>
      <c r="E59" s="29"/>
      <c r="F59" s="2"/>
      <c r="G59" s="2"/>
      <c r="H59" s="2"/>
      <c r="I59" s="2"/>
      <c r="J59" s="2"/>
      <c r="K59" s="10"/>
      <c r="L59" s="52"/>
      <c r="M59" s="2"/>
    </row>
    <row r="60" spans="1:13" ht="15.5" x14ac:dyDescent="0.35">
      <c r="A60" s="1"/>
      <c r="B60" s="29"/>
      <c r="C60" s="29"/>
      <c r="D60" s="29"/>
      <c r="E60" s="29"/>
      <c r="F60" s="2"/>
      <c r="G60" s="2"/>
      <c r="H60" s="2"/>
      <c r="I60" s="2"/>
      <c r="J60" s="2"/>
      <c r="K60" s="10"/>
      <c r="L60" s="52"/>
      <c r="M60" s="2"/>
    </row>
    <row r="61" spans="1:13" ht="15.5" x14ac:dyDescent="0.35">
      <c r="A61" s="1"/>
      <c r="B61" s="29"/>
      <c r="C61" s="29"/>
      <c r="D61" s="29"/>
      <c r="E61" s="29"/>
      <c r="F61" s="2"/>
      <c r="G61" s="2"/>
      <c r="H61" s="2"/>
      <c r="I61" s="2"/>
      <c r="J61" s="2"/>
      <c r="K61" s="10"/>
      <c r="L61" s="52"/>
      <c r="M61" s="2"/>
    </row>
    <row r="62" spans="1:13" ht="15.5" x14ac:dyDescent="0.35">
      <c r="A62" s="1"/>
      <c r="B62" s="29"/>
      <c r="C62" s="29"/>
      <c r="D62" s="29"/>
      <c r="E62" s="29"/>
      <c r="F62" s="2"/>
      <c r="G62" s="2"/>
      <c r="H62" s="2"/>
      <c r="I62" s="2"/>
      <c r="J62" s="2"/>
      <c r="K62" s="10"/>
      <c r="L62" s="52"/>
      <c r="M62" s="2"/>
    </row>
    <row r="63" spans="1:13" ht="15.5" x14ac:dyDescent="0.35">
      <c r="A63" s="1"/>
      <c r="B63" s="29"/>
      <c r="C63" s="29"/>
      <c r="D63" s="29"/>
      <c r="E63" s="29"/>
      <c r="F63" s="2"/>
      <c r="G63" s="2"/>
      <c r="H63" s="2"/>
      <c r="I63" s="2"/>
      <c r="J63" s="2"/>
      <c r="K63" s="10"/>
      <c r="L63" s="52"/>
      <c r="M63" s="2"/>
    </row>
    <row r="64" spans="1:13" ht="15.5" x14ac:dyDescent="0.35">
      <c r="A64" s="1"/>
      <c r="B64" s="29"/>
      <c r="C64" s="29"/>
      <c r="D64" s="29"/>
      <c r="E64" s="29"/>
      <c r="F64" s="2"/>
      <c r="G64" s="2"/>
      <c r="H64" s="2"/>
      <c r="I64" s="2"/>
      <c r="J64" s="2"/>
      <c r="K64" s="10"/>
      <c r="L64" s="52"/>
      <c r="M64" s="2"/>
    </row>
    <row r="65" spans="1:13" ht="15.5" x14ac:dyDescent="0.35">
      <c r="A65" s="1"/>
      <c r="B65" s="29"/>
      <c r="C65" s="29"/>
      <c r="D65" s="29"/>
      <c r="E65" s="29"/>
      <c r="F65" s="2"/>
      <c r="G65" s="2"/>
      <c r="H65" s="2"/>
      <c r="I65" s="2"/>
      <c r="J65" s="2"/>
      <c r="K65" s="10"/>
      <c r="L65" s="52"/>
      <c r="M65" s="2"/>
    </row>
    <row r="66" spans="1:13" ht="15.5" x14ac:dyDescent="0.35">
      <c r="A66" s="1"/>
      <c r="B66" s="29"/>
      <c r="C66" s="29"/>
      <c r="D66" s="29"/>
      <c r="E66" s="29"/>
      <c r="F66" s="2"/>
      <c r="G66" s="2"/>
      <c r="H66" s="2"/>
      <c r="I66" s="2"/>
      <c r="J66" s="2"/>
      <c r="K66" s="10"/>
      <c r="L66" s="52"/>
      <c r="M66" s="2"/>
    </row>
    <row r="67" spans="1:13" ht="15.5" x14ac:dyDescent="0.35">
      <c r="A67" s="1"/>
      <c r="B67" s="29"/>
      <c r="C67" s="29"/>
      <c r="D67" s="29"/>
      <c r="E67" s="29"/>
      <c r="F67" s="2"/>
      <c r="G67" s="2"/>
      <c r="H67" s="2"/>
      <c r="I67" s="2"/>
      <c r="J67" s="2"/>
      <c r="K67" s="10"/>
      <c r="L67" s="52"/>
      <c r="M67" s="2"/>
    </row>
    <row r="68" spans="1:13" ht="15.5" x14ac:dyDescent="0.35">
      <c r="A68" s="1"/>
      <c r="B68" s="29"/>
      <c r="C68" s="29"/>
      <c r="D68" s="29"/>
      <c r="E68" s="29"/>
      <c r="F68" s="2"/>
      <c r="G68" s="2"/>
      <c r="H68" s="2"/>
      <c r="I68" s="2"/>
      <c r="J68" s="2"/>
      <c r="K68" s="10"/>
      <c r="L68" s="52"/>
      <c r="M68" s="2"/>
    </row>
    <row r="69" spans="1:13" ht="15.5" x14ac:dyDescent="0.35">
      <c r="A69" s="1"/>
      <c r="B69" s="29"/>
      <c r="C69" s="29"/>
      <c r="D69" s="29"/>
      <c r="E69" s="29"/>
      <c r="F69" s="2"/>
      <c r="G69" s="2"/>
      <c r="H69" s="2"/>
      <c r="I69" s="2"/>
      <c r="J69" s="2"/>
      <c r="K69" s="10"/>
      <c r="L69" s="52"/>
      <c r="M69" s="2"/>
    </row>
    <row r="70" spans="1:13" ht="15.5" x14ac:dyDescent="0.35">
      <c r="A70" s="1"/>
      <c r="B70" s="29"/>
      <c r="C70" s="29"/>
      <c r="D70" s="29"/>
      <c r="E70" s="29"/>
      <c r="F70" s="2"/>
      <c r="G70" s="2"/>
      <c r="H70" s="2"/>
      <c r="I70" s="2"/>
      <c r="J70" s="2"/>
      <c r="K70" s="10"/>
      <c r="L70" s="52"/>
      <c r="M70" s="2"/>
    </row>
    <row r="71" spans="1:13" ht="15.5" x14ac:dyDescent="0.35">
      <c r="A71" s="1"/>
      <c r="B71" s="29"/>
      <c r="C71" s="29"/>
      <c r="D71" s="29"/>
      <c r="E71" s="29"/>
      <c r="F71" s="2"/>
      <c r="G71" s="2"/>
      <c r="H71" s="2"/>
      <c r="I71" s="2"/>
      <c r="J71" s="2"/>
      <c r="K71" s="10"/>
      <c r="L71" s="52"/>
      <c r="M71" s="2"/>
    </row>
    <row r="72" spans="1:13" ht="15.5" x14ac:dyDescent="0.35">
      <c r="A72" s="1"/>
      <c r="B72" s="29"/>
      <c r="C72" s="29"/>
      <c r="D72" s="29"/>
      <c r="E72" s="29"/>
      <c r="F72" s="2"/>
      <c r="G72" s="2"/>
      <c r="H72" s="2"/>
      <c r="I72" s="2"/>
      <c r="J72" s="2"/>
      <c r="K72" s="10"/>
      <c r="L72" s="52"/>
      <c r="M72" s="2"/>
    </row>
    <row r="73" spans="1:13" ht="15" customHeight="1" x14ac:dyDescent="0.35">
      <c r="A73" s="1"/>
      <c r="B73" s="29"/>
      <c r="C73" s="29"/>
      <c r="D73" s="29"/>
      <c r="E73" s="29"/>
      <c r="F73" s="2"/>
      <c r="G73" s="2"/>
      <c r="H73" s="2"/>
      <c r="I73" s="2"/>
      <c r="J73" s="2"/>
      <c r="K73" s="10"/>
      <c r="L73" s="52"/>
      <c r="M73" s="2"/>
    </row>
  </sheetData>
  <autoFilter ref="A14:N21" xr:uid="{00000000-0001-0000-0000-000000000000}">
    <filterColumn colId="12">
      <filters>
        <filter val="Subdirección Administrativa y Financiera_x000a_-Grupo de Gestión Contractual"/>
        <filter val="Subdirección Administrativa y Financiera-Grupo de Contabilidad"/>
        <filter val="Subdirección Administrativa y Financiera-Grupo de Gestión Contractual"/>
      </filters>
    </filterColumn>
  </autoFilter>
  <mergeCells count="9">
    <mergeCell ref="H1:K1"/>
    <mergeCell ref="H2:K2"/>
    <mergeCell ref="C2:D2"/>
    <mergeCell ref="C1:D1"/>
    <mergeCell ref="A15:A16"/>
    <mergeCell ref="B15:B16"/>
    <mergeCell ref="C15:C16"/>
    <mergeCell ref="B9:D9"/>
    <mergeCell ref="B3:D3"/>
  </mergeCells>
  <phoneticPr fontId="20" type="noConversion"/>
  <dataValidations xWindow="923" yWindow="632" count="1">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J15:J20 K15:K20" xr:uid="{5E2291CC-3DB2-48F6-89F9-5856FA1A56F3}">
      <formula1>-9223372036854770000</formula1>
      <formula2>9223372036854770000</formula2>
    </dataValidation>
  </dataValidations>
  <printOptions horizontalCentered="1"/>
  <pageMargins left="0.39370078740157483" right="0.39370078740157483" top="0.39370078740157483" bottom="0.39370078740157483" header="0.31496062992125984" footer="0.31496062992125984"/>
  <pageSetup paperSize="14"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a 31-12-2022</vt:lpstr>
      <vt:lpstr>'Seguimiento a 31-12-2022'!Área_de_impresión</vt:lpstr>
      <vt:lpstr>'Seguimiento a 31-12-2022'!Títulos_a_imprimir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 Tafur Castro</cp:lastModifiedBy>
  <cp:lastPrinted>2023-01-11T16:07:23Z</cp:lastPrinted>
  <dcterms:created xsi:type="dcterms:W3CDTF">2018-12-11T20:36:16Z</dcterms:created>
  <dcterms:modified xsi:type="dcterms:W3CDTF">2023-01-13T13:47:42Z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0x010100EAF537F123F69F499C4143A86C438FF1</vt:lpwstr>
  </property>
</Properties>
</file>