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pvidarte\Documents\2019\1 SIRECI\3 PLAN DE MEJORMIENTO\PUBLICAR PAGINA WEB\PLAN DE MEJORAMIENTO\"/>
    </mc:Choice>
  </mc:AlternateContent>
  <xr:revisionPtr revIDLastSave="0" documentId="13_ncr:1_{F13F2E94-696F-4BA2-A8D8-1EADE74E8E62}" xr6:coauthVersionLast="43" xr6:coauthVersionMax="43" xr10:uidLastSave="{00000000-0000-0000-0000-000000000000}"/>
  <bookViews>
    <workbookView xWindow="-120" yWindow="-120" windowWidth="24240" windowHeight="13140" tabRatio="288" xr2:uid="{00000000-000D-0000-FFFF-FFFF00000000}"/>
  </bookViews>
  <sheets>
    <sheet name="PLANES DE MEJORAMIENT..." sheetId="1" r:id="rId1"/>
  </sheets>
  <definedNames>
    <definedName name="_xlnm._FilterDatabase" localSheetId="0" hidden="1">'PLANES DE MEJORAMIENT...'!$A$3:$K$120</definedName>
    <definedName name="_xlnm.Print_Area" localSheetId="0">'PLANES DE MEJORAMIENT...'!$A$2:$K$140</definedName>
    <definedName name="_xlnm.Print_Titles" localSheetId="0">'PLANES DE MEJORAMIENT...'!$3:$3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5" i="1" l="1"/>
  <c r="D146" i="1" s="1"/>
  <c r="D139" i="1"/>
  <c r="J30" i="1" l="1"/>
  <c r="J120" i="1" l="1"/>
  <c r="J119" i="1"/>
  <c r="J12" i="1" l="1"/>
  <c r="J10" i="1"/>
  <c r="J98" i="1" l="1"/>
  <c r="J22" i="1" l="1"/>
  <c r="J23" i="1"/>
  <c r="J24" i="1"/>
  <c r="J25" i="1"/>
  <c r="J26" i="1"/>
  <c r="J27" i="1"/>
  <c r="J28" i="1"/>
  <c r="J118" i="1" l="1"/>
  <c r="J117" i="1"/>
  <c r="J116" i="1"/>
  <c r="J115" i="1"/>
  <c r="J113" i="1"/>
  <c r="J111" i="1"/>
  <c r="J110" i="1"/>
  <c r="J109" i="1"/>
  <c r="J108" i="1"/>
  <c r="J107" i="1"/>
  <c r="J106" i="1"/>
  <c r="J105" i="1"/>
  <c r="J104" i="1"/>
  <c r="J103" i="1"/>
  <c r="J101" i="1"/>
  <c r="J100" i="1"/>
  <c r="J99" i="1"/>
  <c r="J97"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3" i="1"/>
  <c r="J52" i="1"/>
  <c r="J51" i="1"/>
  <c r="J50" i="1"/>
  <c r="J49" i="1"/>
  <c r="J48" i="1"/>
  <c r="J47" i="1"/>
  <c r="J46" i="1"/>
  <c r="J45" i="1"/>
  <c r="J44" i="1"/>
  <c r="J43" i="1"/>
  <c r="J42" i="1"/>
  <c r="J39" i="1"/>
  <c r="J38" i="1"/>
  <c r="J37" i="1"/>
  <c r="J36" i="1"/>
  <c r="J35" i="1"/>
  <c r="J34" i="1"/>
  <c r="J33" i="1"/>
  <c r="J32" i="1"/>
  <c r="J31" i="1"/>
  <c r="J29" i="1"/>
  <c r="J21" i="1"/>
  <c r="J20" i="1"/>
  <c r="J19" i="1"/>
  <c r="J18" i="1"/>
  <c r="J17" i="1"/>
  <c r="J16" i="1"/>
  <c r="J15" i="1"/>
  <c r="J14" i="1"/>
  <c r="J13" i="1"/>
  <c r="J11" i="1"/>
  <c r="J9" i="1"/>
  <c r="J8" i="1"/>
  <c r="J7" i="1"/>
  <c r="J6" i="1"/>
  <c r="J5" i="1"/>
  <c r="J4" i="1"/>
</calcChain>
</file>

<file path=xl/sharedStrings.xml><?xml version="1.0" encoding="utf-8"?>
<sst xmlns="http://schemas.openxmlformats.org/spreadsheetml/2006/main" count="520" uniqueCount="340">
  <si>
    <t>CÓDIGO HALLAZGO</t>
  </si>
  <si>
    <t>DESCRIPCIÓN DEL HALLAZGO</t>
  </si>
  <si>
    <t>CAUSA DEL HALLAZGO</t>
  </si>
  <si>
    <t>ACCIÓN DE MEJORA</t>
  </si>
  <si>
    <t>ACTIVIDADES / DESCRIPCIÓN</t>
  </si>
  <si>
    <t>2018-1</t>
  </si>
  <si>
    <t>2018-2</t>
  </si>
  <si>
    <t>2018-3</t>
  </si>
  <si>
    <t>2018-4</t>
  </si>
  <si>
    <t>2018-5</t>
  </si>
  <si>
    <t>2018-6</t>
  </si>
  <si>
    <t>2018-7</t>
  </si>
  <si>
    <t>2018-8</t>
  </si>
  <si>
    <t>2018-9</t>
  </si>
  <si>
    <t>2018-10</t>
  </si>
  <si>
    <t>2018-11</t>
  </si>
  <si>
    <t>2018-12</t>
  </si>
  <si>
    <t>2018-13</t>
  </si>
  <si>
    <t>2018-14</t>
  </si>
  <si>
    <t>2012-1</t>
  </si>
  <si>
    <t>Hallazgo No 1. Pago de subsidios a beneficiarios fallecidos- Para la vigencia 2012 se efectúo cruce de la base de datos de los beneficiarios del programa de Protección social al Adulto Mayor con cargo a la subcuenta de subsistencia y la base de datos de fallecidos certificada por la RNEC, se detectó pagos posteriores a la fecha de fallecimiento de 1,813 beneficiarios por valor de $411,4</t>
  </si>
  <si>
    <t>Deficiencias en el seguimiento y control para la aplicación de pagos</t>
  </si>
  <si>
    <t>2012-4</t>
  </si>
  <si>
    <t xml:space="preserve">Hallazgo No 4. Asignación de subsidios: Se asignaron subsidios a 602 beneficiarios que se encontraban fallecidos. </t>
  </si>
  <si>
    <t>Debilidades en la aplicación de sistemas de control en las etapas de afiliación para establecer la supervivencia del beneficiario.</t>
  </si>
  <si>
    <t>2012-11</t>
  </si>
  <si>
    <t>Hallazgo No 11. Debilidades en el procedimiento de ingreso al programa: En el procedimiento de inscripción al programa PPSAM no se están aplicando controles como: solicitar estado de la CC para determinar si está fallecido, validar que la persona no esté en otros programas del gobierno, determinar dos años de permanencia en el municipio. Incrementando el riesgo de pagos equivocados</t>
  </si>
  <si>
    <t>Falta de controles en la generación para la afiliación de beneficiarios al programa PPSAM.
Incumplimiento de los municipios a lo establecido en el Art.30 Decreto 3771 parágrafo 2. 
El consorcio no efectúa una total verificación y validación de los requisitos para los nuevos beneficiarios.</t>
  </si>
  <si>
    <t>2012-12</t>
  </si>
  <si>
    <t>Hallazgo No 12. Registro de novedades y Seguimiento de las entidades Territoriales: No existe un mecanismo de control entre la entidad territorial y el consorcio, correspondiente a la asignación y distribución de los recursos de la subcuenta subsistencia</t>
  </si>
  <si>
    <t xml:space="preserve">Falta de control y seguimiento </t>
  </si>
  <si>
    <t>2012-14</t>
  </si>
  <si>
    <t>Hallazgo No 14. Pago de mesadas posteriores al fallecimiento del pensionado (F). Realizado el cruces entre la base de datos de defunción entregado por la Registraduría Nacional del Estado Civil y las nóminas de pensionados suministradas por FOPEP, dio como resultado pagos con fecha posterior a la del deceso a ochenta y ocho (88) pensionados fallecidos por valor de $165,1 millones, Incumpliendo la cláusula séptima numeral 1.7 y cláusula octava numeral 1.7 de los Contratos No. 0350 de 2007 y 283 del 2012 respectivamente, suscritos entre el Consorcio FOPEP y el Ministerio de la Protección Social hoy Ministerio del Trabajo.</t>
  </si>
  <si>
    <t>Pagos con fecha posterior a la del deceso</t>
  </si>
  <si>
    <t>2013-5</t>
  </si>
  <si>
    <t xml:space="preserve">Hallazgo  No 5. Pago a los Centro de Bienestar del Adulto por beneficiarios fallecidos 
Según los parámetros establecidos por el Consorcio, los CBAs tienen derecho al pago del subsidio indirecto, si el beneficiario fallece después del día 10 de cada mes. En la visita efectuada al CBA Fundación Vicentina Luisa de Marillac se evidenció que en las nóminas de enero a mayo de 2013, no se le canceló al Centro el subsidio indirecto por el beneficiario con cédula 6.334.619 el cual falleció el 4 de junio de 2013; igualmente por la beneficiaria con cédula 29.978.17, que falleció el 23 de diciembre; no quedo incluida en las nóminas de noviembre – diciembre de 2013.  Con lo anterior el Consorcio está incumpliendo con el pago y la oportunidad en los giros, establecido en el Convenio 216 de 2013.
</t>
  </si>
  <si>
    <t>2015-26</t>
  </si>
  <si>
    <t>2015-27</t>
  </si>
  <si>
    <t>2015-34</t>
  </si>
  <si>
    <t>2015-35</t>
  </si>
  <si>
    <t>2013-39</t>
  </si>
  <si>
    <t xml:space="preserve">Hallazgo No 39. Acciones de Repetición: El ordenador del gasto debe presentar al día siguiente del pago total del capital de una condena, el acto administrativo y sus antecedentes al Comité de Conciliación, para que en un término no superior a seis (6) meses se adopte la decisión motivada de iniciar o no el proceso de repetición.
Sin embargo, se evidenció en las actas del Comité de Conciliación Nos. 13 y 17 de 2013 que se presentaron para estudio y decisión del mismo cuatro posibles acciones de repetición, hasta 16 meses después de haber efectuado los últimos pagos, incumpliendo lo establecido en el Artículo 26 del Decreto 1716 de 2009.
</t>
  </si>
  <si>
    <t>2015-10</t>
  </si>
  <si>
    <t>Hallazgo No 10. Resoluciones de Multas devueltas al Ministerio del Trabajo. El Ministerio del Trabajo impone multas a los infractores de las normas laborales y de Seguridad Social, a favor de SENA, del Fondo de Riesgos Laborales y del Fondo de Solidaridad Pensional, basado en las siguientes normas:
Ley 1610 de 2013, artículo 7; Ley 1562 de 2012, artículo 13; Ley 100 de 1993, artículo 271; Resolución 382 de 2013 del Ministerio del Trabajo; Resolución 404 de 2012 del Ministerio del Trabajo y Circular Conjunta 0031 de 2012 del Ministerio del Trabajo y SENA.
Al verificar la información suministrada por el Ministerio del Trabajo, se relacionan 197 actos administrativos de imposición de multas, devueltas por el SENA, del Fondo de Riegos Laborales y del Fondo de Solidaridad Pensional, con el fin de que sean corregidas por las Direcciones Territoriales del Ministerio del Trabajo, debido a que presentan inconsistencias en su contenido que impiden su recaudo, las cuales se discrimina así: 162 resoluciones devueltas por el SENA por $1.146,3 millones; 13 resoluciones devueltas por el Fondo de Riesgos laborales por $145,3 millones y 22 resoluciones devueltas por el Fondo de Solidaridad Pensional por $1.058,8 millones.</t>
  </si>
  <si>
    <t>Lo anterior muestra la carencia de procedimientos, controles e información consolidada por parte de la Dirección de Inspección, Vigilancia, Control y Gestión Territorial del Ministerio del Trabajo, que unifiquen en forma sistematizada a nivel nacional los actos administrativos que imponen las multas, a favor del Fondo de Riesgos Laborales, el Fondo de Solidaridad Pensional y el SENA; con el fin de identificar, controlar, consolidar realizar seguimiento y optimizar su efectivo recaudo.</t>
  </si>
  <si>
    <t>2015-32</t>
  </si>
  <si>
    <t>Deficiencias de control interno contable en los procedimientos establecidos para el registro de los hechos económicos en los estado contables  del FRL de la vigencia 2015, tal como lo establece la ley 87 de 1993 y el régimen de contabilidad publica.</t>
  </si>
  <si>
    <t>2015-15</t>
  </si>
  <si>
    <t>Demora en el giro de recursos por concepto de apoyo y sostenimiento y el pago de subsidio de matrícula, afectando la ejecución del Programa. Icetex está tardando entre 2-3 meses en el trámite para el giro de los recursos. Esta situación afecta la asistencia e incide en la tasa de deserción, lo que genera quejas de los estudiantes.</t>
  </si>
  <si>
    <t>2015-16</t>
  </si>
  <si>
    <t>Deficiencias de seguimiento y control  por parte de la supervisión y del comité técnico, lo cual genera riesgo de incumplimiento del Convenio</t>
  </si>
  <si>
    <t>2016-7</t>
  </si>
  <si>
    <t>Hallazgo No 7. Deficiencias de supervisión por la no presencia de Ministerio en las regiones donde se desarrollan los proyectos. Adicionalmente, esta acción de mejora además da cuenta del hallazgo 10, 11 y 12.</t>
  </si>
  <si>
    <t>Debilidad de la presencia de Ministerio en la regiones donde se desarrollan los proyectos.</t>
  </si>
  <si>
    <t>SUBDIRECCÍON DE TALENTO HUMANO</t>
  </si>
  <si>
    <t>2017-22</t>
  </si>
  <si>
    <t>Hallazgo N° 22. Ante la existencia de indicios sobre la probable ocurrencia de hechos presuntamente irregulares que pudieron afectar el erario con ocasión del contrato No. 546 de 2017, y en una factible violación a las normas de austeridad en el gasto público, a propósito de la distribución de 1.719 tarjetas de bienestar o bonos por valor de $500.000 cada una entre los trabajadores del Ministerio, por un valor total de $859.500.000, que fueron pagadas en su totalidad por el Ministerio del Trabajo a Compensar, y de las cuales adicionalmente, se estableció según la certificación del 19 de abril de 2018 de Compensar, que se han usado 1,684 tarjetas a través de medios electrónicos y no se ha reportado la utilización de 35 tarjetas; se deberá iniciar una indagación preliminar que conlleve a corroborar o desvirtuar los hechos observados, así como la presunta responsabilidad fiscal en la ocurrencia de un posible daño al erario</t>
  </si>
  <si>
    <t>No la aporta el informe</t>
  </si>
  <si>
    <t>HALLAZGOS VIGENCIA 2018</t>
  </si>
  <si>
    <t>UNIDAD DE MEDIDA</t>
  </si>
  <si>
    <t>CANTIDADES UNIDAD DE MEDIDA</t>
  </si>
  <si>
    <t>FECHA DE INICIO</t>
  </si>
  <si>
    <t>FECHA DE TERMINACIÓN</t>
  </si>
  <si>
    <t>PLAZO EN SEMANAS</t>
  </si>
  <si>
    <t>HALLAZGOS QUE SE REABREN DE VIGENCIAS ANTERIORES</t>
  </si>
  <si>
    <t>OFICINA ASESORA JURÍDICA</t>
  </si>
  <si>
    <t>SUBDIRECCÍON ADMINISTRATIVA Y FINANCIERA</t>
  </si>
  <si>
    <t>2016-36</t>
  </si>
  <si>
    <t>2015-5</t>
  </si>
  <si>
    <t>Incumplimiento de lo dispuesto en el Manual de Contratación el cual en su numeral 5 establece: "Corresponde al Grupo Contractual adelantar, en coordinación con el supervisor o interventor del contrato, la liquidación del contrato celebrado"</t>
  </si>
  <si>
    <t>2015-20</t>
  </si>
  <si>
    <t>Hallazgo No 20. Cumplimiento programas del PIGA. Pese a que el Ministerio tiene adoptado el PIGA, se encuentran debilidades con relación a la implementación de los programas de Gestión Ambiental dado que no están definidas en forma clara las metas, indicadores que permitan ejecutar la política ambiental al interior de la institución de manera efectiva, oportuna e integral. Adicionalmente no se observa integración efectiva entre las direcciones Territoriales y la Sede Central con relación  a la adopción de las estrategias establecidas en el PIGA.</t>
  </si>
  <si>
    <t>2015-24</t>
  </si>
  <si>
    <t>El Ministerio del Trabajo no cuenta con los soportes adecuados para identificar e individualizar la información relacionada con la propiedad, planta y equipo y que permita establecer los registros reales, partiendo de un inventario a través del levantamiento físico de los bienes</t>
  </si>
  <si>
    <t>2015-37</t>
  </si>
  <si>
    <t>No se evidenció en el Ministerio, la existencia de cronogramas de planeación que contemplen el inicio de las actividades; tampoco procedimientos y políticas desarrollados para la aplicación del nuevo Marco Normativo expedido por la CGN, que permita establecer el inicio  de la identificación, depuración y el saneamiento de las cifras de los Activos, Pasivos y Patrimonio, que garantice que los saldos iniciales bajo el nuevo Marco Normativo cumplan con los criterios de reconocimiento, mediación, presentación y revelación</t>
  </si>
  <si>
    <t>RESPONSABLES</t>
  </si>
  <si>
    <t>SUBDIRECCIÓN ADMINISTRATIVA Y FINANCIERA
-Grupo Contable</t>
  </si>
  <si>
    <t xml:space="preserve">SUBDIRECCIÓN ADMINISTRATIVA Y FINANCIERA
-Grupo de Recursos Físicos, Gestión y Administración de Bienes </t>
  </si>
  <si>
    <t>SUBDIRECCIÓN ADMINISTRATIVA Y FINANCIERA
-Grupo de Recursos Físicos, Gestión y Administración de Bienes
-Grupo de Contabilidad</t>
  </si>
  <si>
    <t>SUBDIRECCIÓN ADMINISTRATIVA Y FINANCIERA
-Grupo de Contabilidad</t>
  </si>
  <si>
    <t>SUBDIRECCIÓN ADMINISTRATIVA Y FINANCIERA
-Grupo de Presupuesto</t>
  </si>
  <si>
    <t xml:space="preserve">Reclasificar las cuentas contables relacionadas en la descripción del hallazgo </t>
  </si>
  <si>
    <t>Plaquetizar los bienes muebles de las inspecciones municipales y realizar la respectiva individualización y actualización del inventario.</t>
  </si>
  <si>
    <t>Actualizar el Manual de Políticas Contables Cuentas por Cobrar</t>
  </si>
  <si>
    <t>Manual de las Políticas Contables del Ministerio del Trabajo actualizado,  aprobado y publicado en el SIG.</t>
  </si>
  <si>
    <t xml:space="preserve"> Realizar seguimiento de los desembolsos mensuales.</t>
  </si>
  <si>
    <t xml:space="preserve"> Efectuar  mesas de trabajo mensual de seguimiento de pagos con ICETEX.</t>
  </si>
  <si>
    <t xml:space="preserve"> Efectuar  mesas de trabajo mensual de seguimiento de autorizaciones de pagos a la Dirección de Movilidad y Formación para el Trabajo.</t>
  </si>
  <si>
    <t xml:space="preserve"> Formato
</t>
  </si>
  <si>
    <t>Informe.</t>
  </si>
  <si>
    <t>Acta de Reuniones y listas de asistencia.</t>
  </si>
  <si>
    <t>Dirección de Movilidad y Formación para el Trabajo.</t>
  </si>
  <si>
    <t>Hallazgo  No. 12 Seguimiento, control   y acompañamiento a las instituciones de educación; convenio 441 de 2013. Programa Transfórmate. No se realizó control y seguimiento al total de las instituciones de educación , sino a un número inferior al 50% de las mismas.</t>
  </si>
  <si>
    <t>No cumplimiento de las funciones de seguimiento, control y acompañamiento al programa y a las instituciones educativas</t>
  </si>
  <si>
    <t>Seguimiento, control y acompañamiento a las instituciones educativas.</t>
  </si>
  <si>
    <t>Actas de visitas</t>
  </si>
  <si>
    <t>Hallazgo  No. 13  Intensidad horaria del Módulo inicial – Programa Transfórmate convenio 441 de 2013 -. Se dejó de brindar el número de horas establecidas en el módulo inicial, al no completar las 185 horas estipuladas; generando incumplimiento de las obligaciones de la institución y deficiencias en las funciones de supervisión por parte de la entidad.</t>
  </si>
  <si>
    <t>Incumplimiento de las obligaciones de las instituciones educativas así las deficiencias en las funciones de supervisión.</t>
  </si>
  <si>
    <t>Dar cumplimiento  en las horas estipuladas en el módulo inicial por parte de la Institución ASTAR COLOMBIA TRAINING S.A.S</t>
  </si>
  <si>
    <t xml:space="preserve"> Solicitar por correo electrónico a la institución Astar Colombia Training S.A.S, el  complemento de competencias del módulo inicial.</t>
  </si>
  <si>
    <t>Realizar presencia en campo en zonas donde se ejecutan convenios vigentes y en ejecución del Grupo de Víctimas</t>
  </si>
  <si>
    <t xml:space="preserve">Realizar  visitas en las zonas donde se ejecutan convenios vigentes.
</t>
  </si>
  <si>
    <t>Aportar el documento de acciones formativas de los programas.</t>
  </si>
  <si>
    <t>Aportar la certificación de la ejecución de la contrapartida en los informes de pagos.</t>
  </si>
  <si>
    <t>Aportar los soportes de entrega de manuales de uso de maquinaria en idioma español.</t>
  </si>
  <si>
    <t xml:space="preserve">Informes de la comisión realizada de los convenios vigentes, que ejecuta el Grupo de Víctimas.
</t>
  </si>
  <si>
    <t>Correos de validación, en plataforma de VIVANTO, de las  bases de datos de los potenciales participantes de los programas .</t>
  </si>
  <si>
    <t>Certificación de la ejecución de la contrapartida</t>
  </si>
  <si>
    <t>Actas de entrega de maquinarias con manual de uso en español.</t>
  </si>
  <si>
    <t>Realizar reuniones de seguimiento para mitigar la demora en los giros</t>
  </si>
  <si>
    <t>Lo expuesto anteriormente por deficiencias de coordinación, control y seguimiento de los vinculados.</t>
  </si>
  <si>
    <t>Expedir Resolución que modifique parcialmente el Manual Específico de Funciones y Competencias Laborales en materia de teletrabajo para los empleos de la Planta de Personal del Ministerio del Trabajo.</t>
  </si>
  <si>
    <t>Elaborar y aplicar el formato que estudie las funciones de los cargos para determinar la modalidad de teletrabajo.</t>
  </si>
  <si>
    <t>Crear Formato de Seguimiento del Jefe Inmediato al Teletrabajador, con código GTH-F-19, el cual deberá aplicarse de manera periódica de acuerdo a lo que se establezca la resolución de implementación que se expida en el año 2019.</t>
  </si>
  <si>
    <t>Revisar historias laborales, de los funcionarios que tiente modalidad Teletrabajo y requerir información de las novedades que se encuentren pendiente y anexarlas debidamente.</t>
  </si>
  <si>
    <t>Resolución</t>
  </si>
  <si>
    <t>Listado de asistencia y acta de reunión</t>
  </si>
  <si>
    <t>Memorando por funcionario</t>
  </si>
  <si>
    <t xml:space="preserve">Formato </t>
  </si>
  <si>
    <t>Formato de Seguimiento del Jefe Inmediato al Teletrabajador, con código GTH-F-19, creado el 10/05/2019</t>
  </si>
  <si>
    <t>Formatos en las hojas de vida</t>
  </si>
  <si>
    <t xml:space="preserve">Realizar seguimiento en las etapas de Precontractual, Contractual y Postcontractual para el Plan de Bienestar vigente. 
</t>
  </si>
  <si>
    <t>Realizar seguimiento a la gestión del Archivo Documental del Nivel Central.</t>
  </si>
  <si>
    <t>Realizar seguimiento a la gestión del Archivo del Grupo de Gestión Contractual y de la Oficina Asesora Jurídica.</t>
  </si>
  <si>
    <t>Informe de seguimiento</t>
  </si>
  <si>
    <t>Realizar informe de seguimiento semestral al proceso judicial que se adelanta entre UNE y el Ministerio del Trabajo.</t>
  </si>
  <si>
    <t>Chek list diligenciado</t>
  </si>
  <si>
    <t xml:space="preserve">Elaborar y socializar circular de cierre de la vigencia fiscal. 
</t>
  </si>
  <si>
    <t>Circular de cierre de la vigencia fiscal.</t>
  </si>
  <si>
    <t>Revisar y analizar los saldos de los compromisos de vigencias futuras, para anticipar los ajustes requeridos al proyecto de inversión y al presupuesto, previo al cierre del 31 diciembre.</t>
  </si>
  <si>
    <t>Actualizar y ajustar el Manual de Políticas Contables aplicables al Ministerio del Trabajo.</t>
  </si>
  <si>
    <t>Comprobante contable - Libro auxiliar</t>
  </si>
  <si>
    <t>Socializar trimestralmente a través de Correos Electrónicos, Memorandos y/o  Circulares,  el  Memorando con radicado número 06S12019332000000002246 del 6 de febrero de 2019, sobre  cumplimiento de circulares vigentes para lograr mayor efectividad en Resoluciones de Sanción y documentación requerida con destino al SENA y a los fondos recaudadores de los FONDOS DE RIESGOS y DE PENSIONES.</t>
  </si>
  <si>
    <t xml:space="preserve">Realizar y reportar trimestralmente el seguimiento  a  los actos administrativos  devueltos a las Direcciones Territoriales y sus correcciones  </t>
  </si>
  <si>
    <t>Informe</t>
  </si>
  <si>
    <t>Elaborar y Monitorear el plan de acción para el saneamiento de las cuentas por cobrar de mayor antigüedad</t>
  </si>
  <si>
    <t xml:space="preserve">Informe </t>
  </si>
  <si>
    <t>Revisar el manual de políticas contables en relación de las cuentas por cobrar del Ministerio</t>
  </si>
  <si>
    <t>Pagos Intereses Moratorios por Sentencias Ejecutoriadas. Los pagos de intereses moratorios liquidados en las Resoluciones   de cumplimiento de sentencias Nos. 5579 de 26 dic 2017 y 3477 de 31 jul 2018, no fueron oportunos acorde con la normatividad aplicable, generando intereses moratorios después de los términos del Decreto 01 de 1984 y la Ley 1437 de 2011 por valor de $135.547.393</t>
  </si>
  <si>
    <t>Inoportunidad en el trámite para la liquidación, reconocimiento y pagos de sentencias judiciales y deficiencias en los mecanismos de seguimiento y monitoreo a los fallos de sentencias ejecutoriadas.</t>
  </si>
  <si>
    <t>Actualizar el procedimiento existente de pago de sentencias y conciliaciones, enfatizando en el seguimiento, monitoreo y control de fallos judiciales,  y lo concerniente al pago oficioso, Decretos Nos. 2469 de 2015 y 1342 de 2016.</t>
  </si>
  <si>
    <t>Elaborar proyecto de actualización procedimiento pago de sentencias y conciliaciones.</t>
  </si>
  <si>
    <t>Socializar mediante correo electrónico el proyecto de actualización, con las áreas involucradas para sus observaciones.</t>
  </si>
  <si>
    <t>Elaborar el texto definitivo del procedimiento actualizado y someterlo a aprobación de las áreas involucradas.</t>
  </si>
  <si>
    <t>Depurar los fallos desfavorables y ejecutoriados con el fin de procurar su oportuno cumplimiento.</t>
  </si>
  <si>
    <t>Incluir los fallos  desfavorables a los intereses del Ministerio del Trabajo en  las bases de datos de la OAJ y reportar al área que tenga competencia para gestionar el  cumplimiento en los términos del procedimiento establecido para el efecto.</t>
  </si>
  <si>
    <t>Mesa de trabajo.</t>
  </si>
  <si>
    <t>Proyecto de procedimiento</t>
  </si>
  <si>
    <t>Correo electrónico</t>
  </si>
  <si>
    <t xml:space="preserve"> Procedimiento actualizado. </t>
  </si>
  <si>
    <t>Correo electrónico a la Oficina Asesora de Planeación, Grupo Líder SIG, para su análisis frente a requisitos de calidad, y posterior publicación en el sistema repositorio SIG.</t>
  </si>
  <si>
    <t>Informe de depuración fallos desfavorables</t>
  </si>
  <si>
    <t>Deficiencias en el control interno al no existir una adecuada conciliación, control y seguimiento de los depósitos  que se constituyen dentro de los procesos judiciales en los que  el  Ministerio del Trabajo actúa en calidad de demandado y/o como demandante.</t>
  </si>
  <si>
    <t xml:space="preserve">Ejecutar periódicamente las acciones que permitan el registro oportuno, el control, conciliación  y seguimiento de los depósitos judiciales en los procesos en los que el Ministerio del Trabajo actúa en calidad de demandado y/o como demandante. </t>
  </si>
  <si>
    <t xml:space="preserve">Solicitar al Banco Agrario de Colombia, el reporte de los depósitos judiciales en calidad de demandante y demandado del Ministerio del Trabajo NIT 830.115.226-3, con corte a jun 30/2019 y dic 31/2019. </t>
  </si>
  <si>
    <t>Solicitud</t>
  </si>
  <si>
    <t>Analizar y depurar el reporte de Banco Agrario,  categoría depósitos judiciales pendientes de pago corte 30 jun 2019.</t>
  </si>
  <si>
    <t>Cruzar la información depurada que suministre el Banco Agrario con la información que repose en los Estados Financieros del Ministerio del Trabajo corte jun 30 2019.</t>
  </si>
  <si>
    <t>Cruzar información de procesos judiciales de la OAJ con depósitos judiciales pendientes de pago corte jun 30 2019.</t>
  </si>
  <si>
    <t>Informar según resultados de actividades anteriores,  a Subdirección Administrativa y Financiera, grupo de Contabilidad, para registros contables y conciliación.</t>
  </si>
  <si>
    <t>Realizar las comunicaciones que se requieran ante los despachos judiciales según resultados de las actividades anteriores, corte jun 30 2019.</t>
  </si>
  <si>
    <t>Analizar y depurar el reporte de Banco Agrario,  categoría depósitos judiciales pendientes de pago corte 31 dic 2019.</t>
  </si>
  <si>
    <t>Cruzar la información depurada que suministre el Banco Agrario con la información que repose en los Estados Financieros del Ministerio del Trabajo corte dic 31 2019.</t>
  </si>
  <si>
    <t>Cruzar información de procesos judiciales de la OAJ con depósitos judiciales pendientes de pago corte dic 31 2019.</t>
  </si>
  <si>
    <t>Realizar las comunicaciones que se requieran ante los despachos judiciales según resultados de las actividades anteriores, corte dic 31 2019.</t>
  </si>
  <si>
    <t>Deficiencias de Control Interno al no existir una adecuada conciliación, control, seguimiento para los procesos jurídicos vigentes del Ministerio del Trabajo.</t>
  </si>
  <si>
    <t>Continuar con la verificación de cada uno de los procesos en los cuales están decretadas medidas cautelares, identificando cada uno de ellos, y conciliando la información correspondiente.</t>
  </si>
  <si>
    <t>Continuar con la validación de  cada uno de los procesos en los cuales exista medida cautelar,    despacho, tipo de proceso, demandante, demandado  y monto embargado.</t>
  </si>
  <si>
    <t>Proyectar memorando de la Secretaría General al Grupo de Tesorería con instrucción sobre el reporte inmediato con copia de los documentos soporte del pago, y por instrucción suya al Comité de Conciliación a través de la Secretaría Técnica del mismo, en cumplimiento de lo ordenado artículo 2.2.4.3.1.2.12. del DUR 1069 de 2015, modificado por el artículo 3 del Decreto 1167 de 2016.</t>
  </si>
  <si>
    <t>Proyecto Memorando</t>
  </si>
  <si>
    <t>Identificar, analizar y gestionar los riesgos internos y externos, asociados al pago de subsidios a CPSAM de beneficiarios del Programa Colombia Mayor de la modalidad indirecta (Centros de Protección Social al Adulto Mayor)</t>
  </si>
  <si>
    <t>Matriz de Riesgos y Controles del Programa Colombia Mayor</t>
  </si>
  <si>
    <t xml:space="preserve">Realizar seguimiento al desempeño de controles y su impacto sobre los riesgos. </t>
  </si>
  <si>
    <t>Informes de seguimiento Trimestrales.</t>
  </si>
  <si>
    <t>Identificar, analizar y gestionar los riesgos internos y externos, asociados a los procesos de liquidación y pago de subsidios a beneficiarios del Programa Colombia Mayor</t>
  </si>
  <si>
    <t>Matriz de Riesgos y Controles del Programa Colombia Mayor.</t>
  </si>
  <si>
    <t>Identificar, analizar y gestionar los riesgos internos y externos, asociados a los procesos de liquidación de nómina subsidios a beneficiarios del Programa Colombia Mayor.</t>
  </si>
  <si>
    <t>Identificar, analizar y gestionar los riesgos internos y externos, asociados a los procesos de priorización y vinculación al Programa Colombia Mayor</t>
  </si>
  <si>
    <t>Identificar, analizar y gestionar los riesgos internos y externos, asociados al proceso de reporte de Novedades de beneficiarios por parte de los Entes Territoriales</t>
  </si>
  <si>
    <t>Controlar, prevenir y mitigar los riesgos en el pago de mesadas posteriores a la fecha de fallecimiento del pensionado.</t>
  </si>
  <si>
    <t xml:space="preserve">Realizar y reportar trimestralmente el seguimiento para asegurar la gestión  de saneamiento de la cartera </t>
  </si>
  <si>
    <t>Subdirección de Subsidios Pensionales, Servicios Sociales Complementarios y Otras Prestaciones.</t>
  </si>
  <si>
    <t>Subdirección de Subsidios Pensionales, Servicios Sociales Complementarios y Otras Prestaciones</t>
  </si>
  <si>
    <t>Subdirección de Pensiones Contributivas</t>
  </si>
  <si>
    <t>Dirección de riesgos</t>
  </si>
  <si>
    <t>SUBDIRECCIÓN ADMINISTRATIVA Y FINANCIERA
-Grupo de Gestión Documental</t>
  </si>
  <si>
    <t>SUBDIRECCIÓN ADMINISTRATIVA Y FINANCIERA
-Grupo de Gestión Contractual</t>
  </si>
  <si>
    <t>SUBDIRECCIÓN ADMINISTRATIVA Y FINANCIERA. Dirección de Inspección Vigilancia y Control.</t>
  </si>
  <si>
    <t>DIRECCIÓN DE PENSIONES Y OTRAS PRESTACIONES</t>
  </si>
  <si>
    <t>Acta de reunión</t>
  </si>
  <si>
    <t>Grupo Interno de Trabajo para las Victimas y la Equidad Laboral con Enfoque de Género</t>
  </si>
  <si>
    <t xml:space="preserve">Grupo Interno de Trabajo para las Victimas y la Equidad Laboral con Enfoque de Género
</t>
  </si>
  <si>
    <t>Grupo Interno de Trabajo para las Victimas y la Equidad Laboral con Enfoque de Género.</t>
  </si>
  <si>
    <t>Dirección de Movilidad y Formación para el Trabajo</t>
  </si>
  <si>
    <t xml:space="preserve">RESPONSABLES </t>
  </si>
  <si>
    <t>CANTIDAD DE ACTIVIDADES</t>
  </si>
  <si>
    <t>Reclasificar las cuentas contables relacionadas en la descripción del hallazgo</t>
  </si>
  <si>
    <t>HALLAZGO N°2: Propiedad, Planta y Equipo toma física de inventarios (A) En la vigencia 2018 se realizó la toma física de inventarios por parte del Grupo de Recursos físicos con la respectiva identificación, actualización e individualización de los bienes en cada una de las sedes principales, paqueteando $17'034.479.165,00 que corresponde al 84% del total de bienes del Ministerio de Trabajo, faltando por plaquetizar $3.697.214.935 de las inspecciones de Trabajo lo que se considera como una imposibilidad de obtener evidencia suficiente y adecuada del saldo debido a que no se identifica si es un activo, gasto o bienes para dar de baja. Esta circunstancia afecta el saldo de las cuentas relacionadas con los inventarios de la Entidad y, adicionalmente la posible afectación en la fidelidad de los rubros contables que lo componen, lo que conlleva a unos Estados Financieros no fiables.</t>
  </si>
  <si>
    <t>Falta de recursos económicos en las direcciones territoriales y en la sede central (ítem de viáticos y pasajes) para culminar la tarea de plaquetizar $3.697.214.935 correspondiente a los bienes de las inspecciones de trabajo.</t>
  </si>
  <si>
    <t xml:space="preserve">Actualizar el inventario del Ministerio del Trabajo </t>
  </si>
  <si>
    <t>Hallazgo 3. Estimaciones de Deterioro (A-D). La cuenta 13- Cuentas por Cobrar de los Estados Contables del Ministerio del Trabajo al cierre de la vigencia 2018 presenta un saldo en la subcuenta 1385 Cuentas por Cobrar de Difícil Recaudo por valor de $24.081.283.877,57 por concepto del registro concernientes a sanciones y multas que impone el Ministerio del Trabajo administradas por los Fondos de Riesgos Laborales y el Fondo de Solidaridad pensional.
Hallazgo 3. Estimaciones de Deterioro (A-D).La cuenta 16- Propiedades, planta y equipo del Ministerio del Trabajo al cierre de la vigencia 2018 presenta un saldo de $57.920.604.022.904 y depreciaciones acumulada por $11.509.018.433,4, valores que no fueron objeto de medición de acuerdo a lo establecido en el nuevo Marco Normativo.
Hallazgo 3. Estimaciones de Deterioro (A-D).La cuenta 1970- Activos Intangibles- Licencias y Softwares del Ministerio del Trabajo al cierre de la vigencia 2018 presenta un saldo de $17.111.480.136,01 y amortización acumulada por $ 6.658.191.183,08, valores que no fueron objeto de medición de acuerdo con lo establecido en el Nuevo Marco Normativo.</t>
  </si>
  <si>
    <t>Debilidad en la aplicación de la política contable al no realizar las estimaciones de deterioro de la subcuenta 1385 Cuentas por Cobrar de Difícil Recaudo</t>
  </si>
  <si>
    <t xml:space="preserve">Analizar las cuentas  contables en mesas de trabajo con los diferentes administradores de los fondos y el acompañamiento de la CGN y generar y validar la política contable  reformulada, definiendo el plan de implementación.
</t>
  </si>
  <si>
    <t>Hallazgo 4. Saldos Iniciales (A-D) Cuenta: 1132 — efectivo de uso restringido. La cuenta bancaria corriente No. 311004055 del Ministerio del Trabajo presenta un saldo a 31 de diciembre de 2018 de $406.797.925 la cual se encuentra embargada. Lo anterior, denota que los valores que reposan en la cuenta bancaria en mención se encuentran embargados en una fecha anterior a la determinación de los saldos iniciales bajo el nuevo marco normativo, sin embargo, la entidad no procedió a  realizar la clasificación de tal partida en la cuenta 1132 — efectivo de uso Restringido y el registro de dichos recursos se presentó en la cuenta 1110- Depósitos en Instituciones Financieras, lo que generó deficiencias en el reconocimientos de las cuentas del Efectivo, afectando así la razonabilidad en la revelación de los Estados Financieros.
Hallazgo 4. Saldos Iniciales (A-D) Cuentas: 1386- Deterioro acumulado de cuentas por cobrar (cr) — Cuenta 5347 - Deterioro de cuentas por cobrar. La cuenta 1385- Cuentas por Cobrar de Difícil Recaudo presentó un saldo inicial por $21.461.562.886,72, en los que se evidencia registro de cuentas por cobrar mayores a 360 días, sin embargo, las mismas no fueron objeto de estimaciones de deterioro aun cuando existe una clara evidencia objetiva del incumplimiento de los pagos a cargo de los deudores, lo que generó la ausencia del consecuente registro en las cuentas 1386 — Deterioro acumulado de cuentas por cobrar (cr) y 5347 Deterioro de cuentas por cobrar (d) Hallazgo 4. Saldos Iniciales (A-D) Cuenta: 1695 — Deterioro acumulado de Propiedades, planta y equipo (cr) y 5351 - Deterioro de Propiedades, planta y equipo (d). La cuenta 16- Propiedad, planta y equipo presentó un saldo inicial por $51.638.677.798.204, valor que no fue objeto de estimaciones de deterioro, lo que generó la ausencia del consecuente registro en las cuentas 1695 — Deterioro acumulado de Propiedades, planta y equipo (cr) y 5351 - Deterioro de Propiedades, planta y equipo (d)
Hallazgo 4. Saldos Iniciales (A-D) Cuentas: 1976- Deterioro acumulado de Activos Intangibles (cr) y 5357 Deterioro de Activos Intangibles (d). La cuenta 1970- Activos Intangibles- Licencias y software presentó un saldo inicial por $16.154.654.176, valor que no fue objeto de estimaciones de deterioro, lo que generó la ausencia del consecuente registro en las cuentas 1976- Deterioro acumulado de Activos Intangibles (cr) y 5357 - Deterioro de Activos Intangibles (d).</t>
  </si>
  <si>
    <t>Debilidad en la interpretación del hecho económico al no reclasificar el saldo de la cuenta corriente No. 311004055 del Banco BBVA por  $406.797.925, que actualmente se encuentra embargada.
Los saldos iniciales de los Estados Financieros del Ministerio del Trabajo debían estar sometidos a una nueva normatividad, acorde al Marco establecido por la Contaduría General de la Nación. En relación a la pertinencia de realizar cálculos de deterioro, la Norma de Cuentas por cobrar para la medición posterior indica que se debe evaluar si existe evidencia objetiva de deterioro, cualquiera sea el rubro en que se encuentre clasificada la cuenta por cobrar, concepto que no fue aplicado por el Ministerio de Trabajo durante la conformación de los saldos iniciales en aplicación del Nuevo Marco Normativo.</t>
  </si>
  <si>
    <t>Reclasificar el saldo de la cuenta 311004055 del Banco BBVA por valor de ($406.797.925) a la cuenta contable 111005001.</t>
  </si>
  <si>
    <t>Analizar las cuentas  contables en mesas de trabajo con los diferentes administradores de los fondos y el acompañamiento de la CGN y generar y validar la política contable .</t>
  </si>
  <si>
    <t>Hallazgo 5. Cuenta 2701. Litigios y Demandas (A) Los auxiliares contables de la cuentas 2701 Provisiones- Litigios y demandas y 2460 Créditos judiciales a 31 de diciembre de 2018, no reflejan el registro de causación de las cuentas por pagar de las siguientes liquidaciones de sentencias definitivas condenatorias. Lo anterior, aunado a la falta de registro contable de los valores liquidados por conceptos adicionales como intereses, ocasionando así una subestimación de las cuentas 5804- Intereses sobre créditos judiciales y de la cuenta 2460- Créditos judiciales por $22.026.686,47. Igualmente, se generó una sobreestimación en la cuenta 2701 Provisiones- Litigios y demandas por $478.809.586 y una subestimación de las cuentas 2460 Créditos judiciales por $478.809.586, situación que afectan la fidelidad en la información reportada en los Estados Financieros de la entidad</t>
  </si>
  <si>
    <t>Se Contraviene el principio de Devengo o Causación establecido en el Plan General de Contabilidad Pública que indica que los hechos financieros, económicos, sociales y ambientales deben reconocerse en el momento en que sucedan, con independencia del instante en que se produzca la corriente de efectivo o del equivalente que se deriva de estos. El reconocimiento se efectuará cuando surjan los derechos y obligaciones, o cuando la transacción u operación originada por el hecho incida en los resultados del período</t>
  </si>
  <si>
    <t>Hallazgo 6. Subcuentas "Otros" (A)Los saldos de las subcuentas 131190 Otras contribuciones, tasas e ingresos no tributarios y 138490 Otras cuentas por Cobrar reportadas en la información financiera del Ministerio del Trabajo a 31 de diciembre de 2018 superan el 5% del total de la cuenta de la cual forman parte y representan el 23.7% del valor total de los saldos de la cuenta mayor 13. Cuentas por Cobrar</t>
  </si>
  <si>
    <t>Falta de caracterización de un código especifico en el Catálogo General de Cuentas de la Entidad.</t>
  </si>
  <si>
    <t xml:space="preserve">Solicitar a la Contaduría General de la Nación, la creación de las cuentas contables que permitan tener registrados adecuadamente los registros contables. Reclasificar el valor de las cuentas contables 131190 Otras Contribuciones, Tasas e Ingresos No Tributarios del Fondo de Solidaridad Pensional y la cuenta 138490 Otras Cuentas por Cobrar del Nivel Central a las cuentas contables asignadas por la Contaduría General de la Nación. </t>
  </si>
  <si>
    <t>Solicitar a la Contaduría General de la Nación, la creación de cuentas que permitan tener registros contables adecuados.</t>
  </si>
  <si>
    <t>Solicitud de Concepto a la CGN.</t>
  </si>
  <si>
    <t xml:space="preserve">Comprobantes de contabilidad y libro auxiliar generado del SIIF Nación </t>
  </si>
  <si>
    <t>El Acta de liberación de saldos a 31 de diciembre de 2018, contiene los valores trasladados durante el periodo de transición para ser efectivamente ejecutados durante la vigencia 2018 y no los valores constituidos a 31 de diciembre de 2017</t>
  </si>
  <si>
    <t xml:space="preserve">Deficiencias en el control y seguimiento a la ejecución presupuestal de las vigencias futuras. 
Se presenta diferencia en valores comprometidos entre lo reportado por la Coordinación de Presupuesto y el oficio de solicitud de liberación de vigencias futuras de la Dirección de Pensiones y Otras Prestaciones </t>
  </si>
  <si>
    <t>Acta de seguimiento de ejecución presupuestal</t>
  </si>
  <si>
    <t>La inadecuada planeación que conllevó al cambio de las obligaciones específicas del contratista establecidas en los estudios previos, a lo realmente contratado (Sin evidenciarse acto administrativo que justifique dicha modificación), aunado a las deficiencias de seguimiento y supervisión al cumplimiento de las obligaciones específicas señaladas en el contrato 439 de 2017, incidió en que en el resultado de los procedimientos y en las políticas contables adoptadas y aplicadas para cada una de las cuentas de los saldos iniciales, no contemplen un criterio específico encaminado a la adecuada aplicación del reconocimiento, medición, presentación y revelación de los primeros Estados Financieros de Propósito General del Ministerio de Trabajo para dar cumplimiento a los requerimientos del Nuevo Marco Normativo</t>
  </si>
  <si>
    <t xml:space="preserve">Analizar las cuentas contables relacionadas en los Estados Financieros del Ministerio;  revisar las políticas de las cuentas contables en mesas de trabajo con los diferentes grupos de suministros de información y solicitar el acompañamiento de la Contaduría General de la Nación, con el fin de generar la validación de la política reformulada definiendo el plan de implementación.
</t>
  </si>
  <si>
    <t>Falta de mecanismos de control en la gestión documental dentro de la entidad, documentación, específicamente falta de seguimiento por parte del Grupo de Administración Documental de la Subdirección Administrativa y Financiera, lo que dificulta la utilización y conservación de dicha</t>
  </si>
  <si>
    <t xml:space="preserve">Hallazgo No 5. Liquidación Contratos.  El contrato 407 de 2013 celebrado con UNE, no ha sido liquidado, a pesar que se decretó el incumplimiento del contrato y la liquidación fue solicitada por el supervisor </t>
  </si>
  <si>
    <t>Informe del estado del proceso (semestral)</t>
  </si>
  <si>
    <t xml:space="preserve">No están definidas de forma clara las metas, indicadores que permitan ejecutar la política ambiental al interior de la institución de manera efectiva, oportuna e integral. </t>
  </si>
  <si>
    <t>Realizar el diagnóstico y viabilidad de la implementación del Sistema de Gestión Ambiental para las Direcciones Territoriales</t>
  </si>
  <si>
    <t>Elaborar el diagnóstico y viabilidad de la implementación del Sistema de Gestión Ambiental para las Direcciones Territoriales, en coordinación con IVC.</t>
  </si>
  <si>
    <t xml:space="preserve">Diagnóstico y viabilidad </t>
  </si>
  <si>
    <t>Hallazgo No 24. Propiedades, Planta y Equipo.  Al 31 de diciembre de 2015 el Ministerio del trabajo refleja un saldo en la cuenta 16, Propiedad, Planta y Equipo por $33,507.14 Millones; registros que carecen de un inventario físico individual, valorizado e identificado, que permita soportar el reconocimiento y la revelación de estos hechos económicos</t>
  </si>
  <si>
    <t>Hallazgo No 37. Medidas adoptadas por el Ministerio del Trabajo para la aplicación de los estándares Internacionales de Información Financiera. Para adelantar estas actividades, la Contaduría General de la Nación expidió el Instructivo 02 de octubre de 2015, estableciendo los lineamientos para la transición al marco normativo para las entidades de gobierno, el cual tiene como referente el Marco Conceptual y las Normas para el reconocimiento, Medición, Revelación y Presentación de los hechos económicos, anexas a la Resolución 533 del 8 de octubre de 2015. Igualmente establece los procedimientos a aplicar para la determinación de los saldos iniciales bajo el nuevo marco normativo</t>
  </si>
  <si>
    <t>Aplicar check list de autoevaluación que permita controlar el cumplimiento de la Política Contable.</t>
  </si>
  <si>
    <t>Reclasificar mediante comprobante contable la cuenta 192603001 Fiducia mercantil constitución de patrimonio autónomo, a la Cuenta Contable 190601 Anticipos sobre convenios y acuerdos</t>
  </si>
  <si>
    <t xml:space="preserve">Reclasificar mediante comprobante  contable la suma de $7.754.210.281,70, de la cuenta 161501001 - Construcciones en Curso a la cuenta contable 160501001 - Terrenos $7.055.362.698,49 y $698.847.5832,21 a la cuenta 310901002 como gastos por corrección de errores de periodos anteriores. </t>
  </si>
  <si>
    <t>Comprobante contable y libro auxiliar</t>
  </si>
  <si>
    <t>Formato de inventario-asignación de bienes devolutivos, con los bienes de las inspecciones plaquetizados</t>
  </si>
  <si>
    <t>Liberar los saldos de los compromisos que se identifique no se van a ejecutar después del 31 diciembre, con el fin de minimizar la diferencia entre la reserva constituida y la reserva trasladada</t>
  </si>
  <si>
    <t>Correo electrónico enviado</t>
  </si>
  <si>
    <t>Subdirección de Gestión del Talento Humano - Grupo Interno de Trabajo Incapacidades y Seguridad y Salud</t>
  </si>
  <si>
    <t xml:space="preserve">Proyectar, verificar y socializar  memorando con la Guía respectiva a los funcionarios que se encuentren en la modalidad de Teletrabajo y a los funcionarios que sean vinculados a esta modalidad.    </t>
  </si>
  <si>
    <t>Informe de seguimiento Trimestral.</t>
  </si>
  <si>
    <t>Analizar, diseñar y/o actualizar la Matriz de Riesgos y Controles asociados a la liquidación y pago de subsidios a beneficiarios del Programa Colombia Mayor.</t>
  </si>
  <si>
    <t>Analizar, diseñar y/o actualizar la Matriz de Riesgos y Controles asociados al pago de subsidios indirectos a CPSAM (Centros de Protección Social al Adulto Mayor) para beneficiarios del Programa Colombia Mayor .</t>
  </si>
  <si>
    <t>Analizar, diseñar y/o actualizar la Matriz de Riesgos y Controles asociados al proceso de priorización y vinculación al Programa Colombia Mayor.</t>
  </si>
  <si>
    <t>Analizar, diseñar y/o actualizar la Matriz de Riesgos y Controles asociados al proceso de reporte de novedades y beneficiarios por parte de los Entes Territoriales del Programa Colombia Mayor.</t>
  </si>
  <si>
    <t xml:space="preserve"> Analizar, diseñar y/o actualizar la Matriz de Riesgos y Controles asociados al proceso de pago de la nomina de FOPEP a fin mitigar el pago de mesadas a pensionados fallecidos. </t>
  </si>
  <si>
    <t xml:space="preserve">Realizar seguimiento a las mesadas canceladas a pensionados fallecidos y de acciones adelantadas frente a los informes de pago de mesadas a pensionados fallecidos.
</t>
  </si>
  <si>
    <t>Remisión Informe</t>
  </si>
  <si>
    <t xml:space="preserve">Remisión Informe </t>
  </si>
  <si>
    <t>DIRECCIÓN DE RIESGOS LABORALES-DIRECCIÓN DE INSPECCIÓN, VIGILANCIA, CONTROL Y GESTIÓN TERRITORIAL Y SUBDIRECCIÓN ADMINISTRATIVA Y FINANCIERA</t>
  </si>
  <si>
    <t>Reiterar periódicamente a Directores Territoriales, Coordinadores de Grupos e Inspectores de Trabajo y Seguridad Social, sobre cumplimiento de Circulares vigentes en materia de Recaudo de Multas con destino a SENA, FONDO DE RIESGOS LABORALES Y FONDO DE PENSIONES.</t>
  </si>
  <si>
    <t>Dirección de Riesgos Laborales</t>
  </si>
  <si>
    <t>Adelantar mesas de trabajo con los diferentes administradores de los fondos, con el acompañamiento de Contaduría General de la Nación, para analizar las cuentas  contables relacionadas, con el propósito de establecer la política a ser implementada.</t>
  </si>
  <si>
    <t xml:space="preserve">Manual de Políticas Contables actualizado, aprobado y comunicado </t>
  </si>
  <si>
    <t>GRUPO INTERNO DE TRABAJO PARA LAS VÍCTIMAS Y LA EQUIDAD LABORAL CON ENFOQUE DE GENERO Y DIRECCIÓN DE MOVILIDAD Y FORMACIÓN PARA EL EMPLEO</t>
  </si>
  <si>
    <t>Verificar que los participantes de los convenios se encuentran en el RUV.</t>
  </si>
  <si>
    <t>Efectuar reunión de seguimiento a autorizaciones de pago con la DMFT.</t>
  </si>
  <si>
    <t>Adelantar Reunión de seguimiento a pagos junto con la DMFT y el ICETEX.</t>
  </si>
  <si>
    <t xml:space="preserve"> Informe trimestral  con las actividades  ejecutadas del Plan de Bienestar.
</t>
  </si>
  <si>
    <t>Establecer un mecanismo de autoevaluación que permita controlar el cumplimiento de la Política Contable.</t>
  </si>
  <si>
    <t>Elaborar un check list de autoevaluación que permita controlar el cumplimiento de la Política Contable.</t>
  </si>
  <si>
    <t>Chek list establecido</t>
  </si>
  <si>
    <t xml:space="preserve">-Dirección de Movilidad y Formación para el Empleo
- Grupo Interno de Trabajo para las Victimas y la Equidad Laboral con Enfoque de Género
</t>
  </si>
  <si>
    <t>Subdirección de Gestión del Talento Humano</t>
  </si>
  <si>
    <t>Oficina Asesora Jurídica</t>
  </si>
  <si>
    <t>Subdirección Administrativa y Financiera</t>
  </si>
  <si>
    <t>- Subdirección de Subsidios Pensionales, Servicios Sociales Complementarios y Otras Prestaciones
- Subdirección Administrativa y Financiera</t>
  </si>
  <si>
    <t>Total de actividades</t>
  </si>
  <si>
    <t>- SUBDIRECCIÓN ADMINISTRATIVA Y FINANCIERA
 -SUBDIRECCIÓN DE SUBSIDIOS PENSIONALES, SERVICIOS SOCIALES COMPLEMENTARIOS Y OTRAS PRESTACIONES.</t>
  </si>
  <si>
    <t>Subdirección de Gestión del Talento Humano - Grupo Interno de Trabajo Capacitación y Bienestar Laboral</t>
  </si>
  <si>
    <t>VIGENCIA 2018</t>
  </si>
  <si>
    <t>VIGENCIAS 2012-2017</t>
  </si>
  <si>
    <t>TOTAL</t>
  </si>
  <si>
    <t>Actividades</t>
  </si>
  <si>
    <t>Hallazgos</t>
  </si>
  <si>
    <t>22 (reabiertos)</t>
  </si>
  <si>
    <t>Incluir en el acta de liberación de saldos y en los informes de Reservas los valores constituidos y trasladados como reserva presupuestal</t>
  </si>
  <si>
    <t>Acta de liberación de saldos con los registros presupuestales reducidos</t>
  </si>
  <si>
    <t>Realizar reunión de seguimiento entre la Subdirección Administrativa y Financiera y la Subdirección de Subsidios Pensionales, Servicios Sociales Complementarios y Otras Prestaciones de la Ejecución Presupuestal del Fondo de Solidaridad Pensional-FSP incluyendo las vigencias futuras.</t>
  </si>
  <si>
    <t>Hallazgo  No. 11 Giro de recursos a las instituciones educativas y beneficiarios del programa - Transfórmate . No se está desembolsando de forma oportuna el  módulo Inicial y el apoyo de sostenimiento , sino que pasados 2, 3 y 4 meses, se autorizaron los desembolsos.</t>
  </si>
  <si>
    <t>Deficiencias de seguimiento ; generando la demora en el giro de los recursos por concepto de apoyo de sostenimiento y el pago de subsidio de matrícula.</t>
  </si>
  <si>
    <t>Fortalecer las acciones de seguimiento  al proceso de desembolsos a las instituciones de formación y a los beneficiarios del programa Transfórmate.</t>
  </si>
  <si>
    <t>Ejecutar visitas de seguimiento y acompañamiento a las instituciones de formación a los siguientes Departamentos de : Tolima, Putumayo, Cauca  y Nariño . Asegurando el seguimiento total del programa.</t>
  </si>
  <si>
    <t xml:space="preserve"> Verificar  el cumplimiento de la intensidad horaria por parte de la institución.</t>
  </si>
  <si>
    <t>Certificado unificado de la intensidad horaria de la institución</t>
  </si>
  <si>
    <t xml:space="preserve">Descargar y revisar, la vigencia y permanencia de la Guía Técnica para la promoción de la Salud y la Prevención de los Riesgos Laborales en el Teletrabajo y ajustarlo a la luz de los lineamientos propuestos por el Ministerio del Trabajo (portal WEB FRL) </t>
  </si>
  <si>
    <t>Guía para prevención y actuación en situaciones de riesgo</t>
  </si>
  <si>
    <t>Recordar a los Teletrabajadores el cumplimiento de reportar las novedades mediante los formatos establecidos por la entidad.</t>
  </si>
  <si>
    <t>Analizar, diseñar y/o actualizar la Matriz de Riesgos y Controles asociados al proceso de liquidación de nomina  de subsidios a beneficiarios del Programa Colombia Mayor.</t>
  </si>
  <si>
    <t>matriz de Riesgos y Controles</t>
  </si>
  <si>
    <t>Hallazgo No 26. Depósitos Judiciales Consignados por el Ministerio del Trabajo - Demandado. Analizada la información suministrada por el Banco Agrario de Colombia, mediante Oficio 0000244 del 28 de febrero 2016, en la base de depósitos judiciales con corte al 31 de diciembre de 2015, categoría “Ministerio del Trabajo-Demandado”, presenta 7 títulos judiciales por $35 millones en estado “Pendiente de Pago”, donde el consignaste es el Ministerio del Trabajo, sin que se evidencien los registros contables mediante los cuales se puedan verificar y analizar los asientos correspondientes, subestimando los estados contables en la cuenta 142503 Depósitos Judiciales Entregados en Garantía y la cuenta 310501 Capital Fiscal-Nación en la misma cuantía</t>
  </si>
  <si>
    <t>Consultar página web del Consejo Superior de la Judicatura y cruzar información de depósitos judiciales Ley 1743 2014, Decreto 272 de 2015, y Acuerdo PSAA15-10302 de feb 2015.</t>
  </si>
  <si>
    <t>Hallazgo No 27. Otros Deudores - Embargos Judiciales. Al 31 de diciembre de 2015, la cuenta contable 147013 Embargos Judiciales, presenta un saldo de $1.115.9 millones, al verificar en la Oficina Asesora Jurídica del Ministerio del Trabajo los procesos que dieron origen a los embargos, se evidenció que 4 de ellos por $519.9 millones no se encuentran relacionados con proceso jurídico vigente</t>
  </si>
  <si>
    <t>Hallazgo No 34. Depósitos Judiciales - Calidad demandado. De acuerdo con el análisis de la información suministrada por el Banco Agrario de Colombia, mediante Oficio 0000244 del 28 de febrero 2016, en la Base Depósitos Judiciales con corte al 31 de diciembre de 2015, en la categoría MINISTERIO DEL TRABAJO-DEMANDADO, presenta 34 títulos por $99.89 millones, en estado PENDIENTE DE PAGO, que no tienen asociado proceso jurídico según las bases suministradas por Oficina Asesora Jurídica del Ministerio y la información reportada en SIRECI, subestimando las cuentas de orden acreedoras 912090 Otros Litigios y Mecanismos Alternativos de Solución y la cuenta 990505 Litigios y Mecanismos Alternativos de Solución de Conflictos</t>
  </si>
  <si>
    <t>Hallazgo No 35.  Depósitos Judiciales - Calidad demandante. De acuerdo con el análisis de la información suministrada por el Banco Agrario de Colombia, mediante Oficio 0000244 del 28 de febrero 2016, en la Base Depósitos Judiciales con corte al 31 de diciembre de 2015, en la categoría MINISTERIO DEL TRABAJO-DEMANDANTE, existen 7 títulos judiciales por $103.59 en estado PENDIENTE DE PAGO, los cuales no tienen asociado procesos jurídico según las bases suministradas por Oficina Asesora Jurídica del Ministerio</t>
  </si>
  <si>
    <t>Debilidades en el control  de la gestión que impiden garantizar la eficiencia de la función pública.</t>
  </si>
  <si>
    <t>Adelantar la gestión pertinente con el objetivo de controlar y garantizar el cumplimiento de lo establecido en la norma y  que facilite presentar las acciones de repetición en tiempo.</t>
  </si>
  <si>
    <t xml:space="preserve">Envío de  reiteración </t>
  </si>
  <si>
    <t>Dirección de Inspección, Vigilancia, Control y Gestión Territorial</t>
  </si>
  <si>
    <t xml:space="preserve">Efectuar  seguimiento a los resultados del monitoreo  de las  devoluciones de actos administrativos producidos por las Direcciones territoriales, sus ajustes y subsanación. </t>
  </si>
  <si>
    <t>- Dirección de Inspección, Vigilancia, Control y Gestión Territorial
- Dirección de Pensiones y otras Prestaciones
- Dirección de Riesgos Laborales</t>
  </si>
  <si>
    <t>Hallazgo No 32. Fondo de Riesgos Laborales -1475 - Deudas de Difícil Cobro.  A 31 de diciembre de 2015  en le auxiliar de la cuenta Deudores del FRL se registra un saldo en la subcuenta 1475 por concepto de deudas de difícil cobro por $8,805.1 millones, que corresponden a cartera desde el año 2004 hasta 2015 por concepto de multas que se encuentran en proceso de cobro, sin embargo al no estar asociadas a la producción de bienes o prestación de servicios individualizables y de acuerdo con la norma, no son objeto de provisión</t>
  </si>
  <si>
    <t>Seguimiento de resultados para el monitoreo del plan de acción para el saneamiento de las cuentas por cobrar de mayor antigüedad</t>
  </si>
  <si>
    <t>- Dirección de Riesgos Laborales
- Subdirección Administrativa y Financiera</t>
  </si>
  <si>
    <t>Aportar  el documento de la implementación del  enfoque psicosocial en los programas.</t>
  </si>
  <si>
    <t>Metodología con listados de asistencia.</t>
  </si>
  <si>
    <t>Hallazgo No 15. Giro de recursos a los beneficiarios. Incumplimiento por parte del ICETEX a lo establecido en el convenio, lo cual, afecta la eficiente ejecución del programa y podría dar lugar a la aplicación del Literal B, cláusula décima octava del convenio. Terminación del Convenio</t>
  </si>
  <si>
    <t>Hallazgo No 16. Supervisión Convenio 254/2015. El Informe final del contratista respecto a las actas de entrega de  maquinaria e insumos a los beneficiarios del programa, no coincide; documentos incompletos en la carpeta; vacío en informes de supervisión y/o actas de comité sobre las diferencias señaladas, que fueron subsanadas en documentos posteriores allegados por el área a CGR</t>
  </si>
  <si>
    <t>Realizar comités técnicos mensuales donde se efectúe seguimiento a las actividades realizadas por el aliado.</t>
  </si>
  <si>
    <t xml:space="preserve">Realizar seguimiento mensual en los comités técnicos de cada convenio vigente  que  ejecuta el Grupo de Víctimas en donde se informe el avance a las actividades que se desarrollan. 
</t>
  </si>
  <si>
    <t>Actas de comité técnico.</t>
  </si>
  <si>
    <t>Elaborar informe del estado de avance del proceso, con la información suministrada por la Oficina Asesora Jurídica.</t>
  </si>
  <si>
    <t>Formato de inventario-asignación de bienes devolutivos donde conste la plaquetización de los bienes de las Inspecciones Territoriales</t>
  </si>
  <si>
    <t>- Dirección de riesgos
- Subdirección Administrativa y Financiera</t>
  </si>
  <si>
    <t>- Dirección de Inspección, Vigilancia, Control y Gestión Territorial
- Dirección de Riesgos Laborales
- Dirección de Pensiones</t>
  </si>
  <si>
    <t xml:space="preserve">SUBDIRECCIÓN ADMINISTRATIVA Y FINANCIERA
-Grupo de Contabilidad </t>
  </si>
  <si>
    <t>SUBDIRECCIÓN ADMINISTRATIVA Y FINANCIERA
-Grupo Contabilidad</t>
  </si>
  <si>
    <t xml:space="preserve">Elaborar y socializar circular estableciendo las fechas límite para la entrega de las sentencias y los tribunales de arbitramento, con los respectivos soportes  de pago, incluida la Resolución para el cierre de la vigencia fiscal.
</t>
  </si>
  <si>
    <t>Reclasificar las cuentas contables de acuerdo con el instructivo emitido por la Contaduría General de la Nación.</t>
  </si>
  <si>
    <t xml:space="preserve">Desarrollar mesa de trabajo liderada por la Oficina Asesora Jurídica con las áreas involucradas: Subdirección de Gestión del Talento, Subdirección Administrativa y Financiera y, Subdirección de Pensiones. </t>
  </si>
  <si>
    <t>Solicitar y verificar  incorporación en el Sistema Integrado de Gestión del Ministerio del Trabajo, dentro del proceso de Gestión Jurídica del Grupo de Defensa Judicial.</t>
  </si>
  <si>
    <t>Convocar a mesa de trabajo a los representantes del Ministerio del Trabajo y la ARL para definir los lineamiento y pautas a tener en cuenta en la Guía y de ser necesario hacer las modificaciones a que haya lugar luego de analizar la información contenida en la Guía.</t>
  </si>
  <si>
    <t>Programar y realizar reuniones periódicas del comité de Teletrabajo en el tiempo establecido de acuerdo con la Resolución vigente (4854 de 2014).</t>
  </si>
  <si>
    <t>Aspectos asociadas al proceso de  reporte de novedades generaron el hallazgo</t>
  </si>
  <si>
    <t>Grupo Interno de Trabajo para las Víctimas y la Equidad Laboral con Enfoque de Género</t>
  </si>
  <si>
    <t xml:space="preserve">- Dirección de Movilidad y Formación para el Trabajo
- Grupo Interno de Trabajo para las Victimas y la Equidad Laboral con Enfoque de Género </t>
  </si>
  <si>
    <t xml:space="preserve">Grupo Interno de Trabajo para las Victimas y la Equidad Laboral con Enfoque de Género </t>
  </si>
  <si>
    <t xml:space="preserve">-Dirección de Movilidad y Formación para el Trabajo
- Grupo Interno de Trabajo para las Victimas y la Equidad Laboral con Enfoque de Género </t>
  </si>
  <si>
    <t xml:space="preserve">Hallazgo 1. Cuentas 1926- Derechos en Fideicomiso, 1906- Avances y Anticipos entregados, 160501 Terrenos Urbanos y 161501 Construcciones en Curso- Edificaciones (A-D). El Ministerio del Trabajo al 1 de enero de 2018, no determinó adecuadamente los saldos de las cuentas del Activo: 190601 Anticipos sobre convenios y acuerdos, lo que generó una sobreestimación de la cuenta 1926 Derechos en fideicomiso y una subestimación de la cuenta 1906- Avances y Anticipos entregados., Cuentas 1926- Derechos en fideicomiso, 1906- Avances y Anticipos entregados, 160501 Terrenos Urbanos y 161501 Construcciones en Curso- Edificaciones (A-D). El Ministerio del Trabajo registró  valor en la subcuenta 161501 Construcciones en curso- Edificaciones sobreestimando la misma y subestimando la cuenta 160501 Terrenos- Urbanos.     </t>
  </si>
  <si>
    <t xml:space="preserve">Debilidad en la interpretación del hecho económico para realizar el registro contable, que generó una sobreestimación de la cuenta 1926 - Derechos en fideicomiso y una subestimación de la cuenta 1906- Avances y Anticipos entregados por valor de $13.537.699.060
Debilidad en la interpretación del hecho económico para realizar el registro contable, que generó en la subcuenta 161501 Construcciones en curso Edificaciones una sobreestimación del saldo registrado por valor de $12.287.983.311 y una subestimación de la cuenta 160501 Terrenos- Urbanos. </t>
  </si>
  <si>
    <t xml:space="preserve">Frente a la adaptación de la modalidad de Teletrabajo en el Ministerio del Trabajo no se dio cumplimiento en su totalidad a la normativad respectiva, en cuanto a: adaptación del Manual de funciones y competencias laborales, coordinación con la ARL para incluir en la modalidad de Teletrabajo la Guía para la promoción y prevención , deficiencias en el control y seguimiento por parte del Comité Coordinador de Teletrabajo, hojas de vida sin la totalidad de los soportes de la modalidad de Teletrabajo e incumplimiento de los Deberes y Obligaciones del teletrabajador . </t>
  </si>
  <si>
    <t>Fortalecer la política del teletrabajo en el Ministerio del Trabajo así como su Control, Seguimiento y coordinación de su ejecución.</t>
  </si>
  <si>
    <t xml:space="preserve">Evidencias (listados, soportes y  registro fotográfico a la que haya lugar del  Plan de Bienestar Laboral) </t>
  </si>
  <si>
    <r>
      <rPr>
        <b/>
        <sz val="12"/>
        <color rgb="FF000000"/>
        <rFont val="Arial Narrow"/>
        <family val="2"/>
      </rPr>
      <t>Hallazgo 7</t>
    </r>
    <r>
      <rPr>
        <sz val="12"/>
        <color indexed="8"/>
        <rFont val="Arial Narrow"/>
        <family val="2"/>
      </rPr>
      <t xml:space="preserve"> El saldo reportado por el Ministerio del Trabajo en SIIF Nación de las reservas de la vigencia 2017 y el acta de liberación de saldos de reserva a 31 de diciembre de 2018 presenta una diferencia de $150,368,676,786,51</t>
    </r>
  </si>
  <si>
    <r>
      <rPr>
        <b/>
        <sz val="12"/>
        <color rgb="FF000000"/>
        <rFont val="Arial Narrow"/>
        <family val="2"/>
      </rPr>
      <t xml:space="preserve">Hallazgo 8. Ejecución Cupo Vigencias Futuras (A) </t>
    </r>
    <r>
      <rPr>
        <sz val="12"/>
        <color rgb="FF000000"/>
        <rFont val="Arial Narrow"/>
        <family val="2"/>
      </rPr>
      <t>El total de cupos solicitados y autorizados por Vigencias Futuras en el 2017, de conformidad a la información suministrada por la Subdirección Administrativa y Financiera del Ministerio del Trabajo-Coordinación de Presupuesto del Ministerio del Trabajo, ascienden a $125.933.381 .035, de los cuales se ejecutó el 40.5%, la totalidad de estas vigencias futuras se solicitaron para adicionar contratos en unos casos y para prorrogas en otros; no obstante lo anterior, para la vigencia 2018, no fue utilizado la totalidad de los montos solicitados.</t>
    </r>
  </si>
  <si>
    <r>
      <t xml:space="preserve">Hallazgo 10. Contrato 439 de 2017 (A-D) </t>
    </r>
    <r>
      <rPr>
        <sz val="12"/>
        <color indexed="8"/>
        <rFont val="Arial Narrow"/>
        <family val="2"/>
      </rPr>
      <t>El Ministerio del Trabajo suscribió el contrato 439 del 22 de septiembre 2017 con el objeto de "Prestar servicios profesionales para apoyar el Grupo de Contabilidad en la implementación obligatoria del Nuevo Marco Normativo de información financiera aplicable al Ministerio del Trabajo según la Resolución 533 del 08 de octubre de 2015, la Resolución 620 de 2015, Resolución 693 del 6 de diciembre del 2016 y el Instructivo 002 de 2015, expedidos por la CGN." por $44.550.000 con un plazo de ejecución de 3 meses y nueve días contados a partir de la fecha suscripción del acta de inicio</t>
    </r>
    <r>
      <rPr>
        <b/>
        <sz val="12"/>
        <color indexed="8"/>
        <rFont val="Arial Narrow"/>
        <family val="2"/>
      </rPr>
      <t>.</t>
    </r>
  </si>
  <si>
    <r>
      <t xml:space="preserve">Definir  e implementar </t>
    </r>
    <r>
      <rPr>
        <sz val="12"/>
        <color indexed="10"/>
        <rFont val="Arial Narrow"/>
        <family val="2"/>
      </rPr>
      <t xml:space="preserve"> </t>
    </r>
    <r>
      <rPr>
        <sz val="12"/>
        <color indexed="8"/>
        <rFont val="Arial Narrow"/>
        <family val="2"/>
      </rPr>
      <t xml:space="preserve">el formato sistema de seguimiento mensual de las autorizaciones de pago .
</t>
    </r>
  </si>
  <si>
    <r>
      <rPr>
        <sz val="12"/>
        <rFont val="Arial Narrow"/>
        <family val="2"/>
      </rPr>
      <t>Diligenciar</t>
    </r>
    <r>
      <rPr>
        <sz val="12"/>
        <color indexed="10"/>
        <rFont val="Arial Narrow"/>
        <family val="2"/>
      </rPr>
      <t xml:space="preserve"> </t>
    </r>
    <r>
      <rPr>
        <sz val="12"/>
        <color indexed="8"/>
        <rFont val="Arial Narrow"/>
        <family val="2"/>
      </rPr>
      <t xml:space="preserve">el formato sistema de seguimiento mensual de las autorizaciones de pago .
</t>
    </r>
  </si>
  <si>
    <r>
      <t>Ejecutar visitas de seguimiento y acompañamiento a las instituciones de formación en el Departamento de</t>
    </r>
    <r>
      <rPr>
        <sz val="12"/>
        <color indexed="8"/>
        <rFont val="Arial Narrow"/>
        <family val="2"/>
      </rPr>
      <t xml:space="preserve"> Cundinamarca y Arauca.</t>
    </r>
  </si>
  <si>
    <r>
      <t xml:space="preserve">Diagnosticar los casos y definir </t>
    </r>
    <r>
      <rPr>
        <u/>
        <sz val="12"/>
        <color theme="1" tint="4.9989318521683403E-2"/>
        <rFont val="Arial Narrow"/>
        <family val="2"/>
      </rPr>
      <t>el</t>
    </r>
    <r>
      <rPr>
        <sz val="12"/>
        <color theme="1" tint="4.9989318521683403E-2"/>
        <rFont val="Arial Narrow"/>
        <family val="2"/>
      </rPr>
      <t xml:space="preserve"> plan de acción que corresponda </t>
    </r>
  </si>
  <si>
    <r>
      <t xml:space="preserve">Hallazgo No 36. Gestión Documental </t>
    </r>
    <r>
      <rPr>
        <b/>
        <sz val="12"/>
        <color rgb="FF000000"/>
        <rFont val="Arial Narrow"/>
        <family val="2"/>
      </rPr>
      <t>(OI)</t>
    </r>
    <r>
      <rPr>
        <sz val="12"/>
        <color indexed="8"/>
        <rFont val="Arial Narrow"/>
        <family val="2"/>
      </rPr>
      <t xml:space="preserve">. La Ley General de Archivos - Ley 594 de 2000 y el Acuerdo No. 002 del 14 de marzo de 2014, expedido por el Archivo General de la Nación, establecieron los criterios básicos para la creación, conformación, organización, control y consulta de los expedientes de archivo y se dictaron otras disposiciones.
El artículo 7 de dicho acuerdo señala lo siguiente: “Gestión del expediente. La gestión es la administración interna del expediente durante su etapa activa y se refiere a las acciones y operaciones que se realizan durante el desarrollo de un trámite, actuación o procedimiento que dio origen a un expediente; comprende operaciones como la creación del expediente, el control de los documentos, la foliación o paginación, la ordenación interna de los documentos, el inventario y cierre”. De igual manera, en parágrafo del artículo 12 prevé: "La persona o dependencia responsable de gestionar el expediente durante su etapa de trámite, está obligada a elaborar la hoja de control por expediente, en la cual se consigne la información básica de cada tipo documental...”.
Sin embargo, al analizar los expedientes contractuales: 441/13; 347 y 354 de 2014; 219/15; 071,089, 394, 381 y 457 de 2016, 217, 223, 226, 229, 260 y 354 de 2015 se evidenció que no contienen la hoja de control del expediente, no se encuentran foliados o están foliados parcialmente; existen documentos que no corresponden al expediente; no se encuentra la obligación presupuesta! ni la orden de pago; tienen varias copias del mismo documento, etc., lo cual afecta la completitud del mismo y dificulta efectuar los seguimientos y revisiones a que haya lugar.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</si>
</sst>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indexed="8"/>
      <name val="Calibri"/>
      <family val="2"/>
      <scheme val="minor"/>
    </font>
    <font>
      <sz val="8"/>
      <name val="Calibri"/>
      <family val="2"/>
      <scheme val="minor"/>
    </font>
    <font>
      <sz val="11"/>
      <color indexed="8"/>
      <name val="Calibri"/>
      <family val="2"/>
      <scheme val="minor"/>
    </font>
    <font>
      <sz val="12"/>
      <color indexed="8"/>
      <name val="Arial Narrow"/>
      <family val="2"/>
    </font>
    <font>
      <b/>
      <sz val="12"/>
      <color theme="1"/>
      <name val="Arial Narrow"/>
      <family val="2"/>
    </font>
    <font>
      <b/>
      <sz val="12"/>
      <color indexed="9"/>
      <name val="Arial Narrow"/>
      <family val="2"/>
    </font>
    <font>
      <sz val="12"/>
      <color rgb="FF000000"/>
      <name val="Arial Narrow"/>
      <family val="2"/>
    </font>
    <font>
      <sz val="12"/>
      <name val="Arial Narrow"/>
      <family val="2"/>
    </font>
    <font>
      <b/>
      <sz val="12"/>
      <color rgb="FF000000"/>
      <name val="Arial Narrow"/>
      <family val="2"/>
    </font>
    <font>
      <b/>
      <sz val="12"/>
      <color indexed="8"/>
      <name val="Arial Narrow"/>
      <family val="2"/>
    </font>
    <font>
      <sz val="12"/>
      <color theme="1"/>
      <name val="Arial Narrow"/>
      <family val="2"/>
    </font>
    <font>
      <sz val="12"/>
      <color indexed="10"/>
      <name val="Arial Narrow"/>
      <family val="2"/>
    </font>
    <font>
      <sz val="12"/>
      <color theme="1" tint="4.9989318521683403E-2"/>
      <name val="Arial Narrow"/>
      <family val="2"/>
    </font>
    <font>
      <u/>
      <sz val="12"/>
      <color theme="1" tint="4.9989318521683403E-2"/>
      <name val="Arial Narrow"/>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89">
    <xf numFmtId="0" fontId="0" fillId="0" borderId="0" xfId="0"/>
    <xf numFmtId="0" fontId="3" fillId="0" borderId="0" xfId="0" applyFont="1" applyAlignment="1">
      <alignment vertical="top" wrapText="1"/>
    </xf>
    <xf numFmtId="0" fontId="3" fillId="0" borderId="0" xfId="0" applyFont="1" applyAlignment="1">
      <alignment wrapText="1"/>
    </xf>
    <xf numFmtId="0" fontId="5" fillId="2" borderId="1" xfId="0" applyFont="1" applyFill="1" applyBorder="1" applyAlignment="1">
      <alignment horizontal="center" vertical="center" wrapText="1"/>
    </xf>
    <xf numFmtId="0" fontId="3" fillId="0" borderId="0" xfId="0" applyFont="1" applyAlignment="1">
      <alignment vertical="center" wrapText="1"/>
    </xf>
    <xf numFmtId="164" fontId="3" fillId="0" borderId="1" xfId="0" applyNumberFormat="1" applyFont="1" applyFill="1" applyBorder="1" applyAlignment="1" applyProtection="1">
      <alignment horizontal="center" vertical="top" wrapText="1"/>
      <protection locked="0"/>
    </xf>
    <xf numFmtId="1" fontId="3" fillId="5" borderId="1" xfId="0" applyNumberFormat="1" applyFont="1" applyFill="1" applyBorder="1" applyAlignment="1" applyProtection="1">
      <alignment horizontal="center" vertical="top" wrapText="1"/>
      <protection locked="0"/>
    </xf>
    <xf numFmtId="0" fontId="3" fillId="0" borderId="1" xfId="0" applyFont="1" applyFill="1" applyBorder="1" applyAlignment="1">
      <alignment vertical="top" wrapText="1"/>
    </xf>
    <xf numFmtId="164" fontId="7" fillId="0" borderId="1" xfId="0" applyNumberFormat="1" applyFont="1" applyFill="1" applyBorder="1" applyAlignment="1" applyProtection="1">
      <alignment horizontal="center" vertical="top" wrapText="1"/>
      <protection locked="0"/>
    </xf>
    <xf numFmtId="0" fontId="3" fillId="0" borderId="1" xfId="1"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7" fillId="0" borderId="1" xfId="0" applyFont="1" applyFill="1" applyBorder="1" applyAlignment="1">
      <alignment horizontal="center" vertical="top" wrapText="1"/>
    </xf>
    <xf numFmtId="0" fontId="7" fillId="0" borderId="1" xfId="0" applyFont="1" applyFill="1" applyBorder="1" applyAlignment="1" applyProtection="1">
      <alignment horizontal="center" vertical="top" wrapText="1"/>
      <protection locked="0"/>
    </xf>
    <xf numFmtId="0" fontId="6" fillId="0" borderId="1" xfId="0" applyFont="1" applyFill="1" applyBorder="1" applyAlignment="1">
      <alignment vertical="top" wrapText="1"/>
    </xf>
    <xf numFmtId="0" fontId="3" fillId="0" borderId="1" xfId="0" quotePrefix="1"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8" fillId="0" borderId="1" xfId="0" applyFont="1" applyFill="1" applyBorder="1" applyAlignment="1">
      <alignment horizontal="center" vertical="top" wrapText="1"/>
    </xf>
    <xf numFmtId="0" fontId="10" fillId="0" borderId="1" xfId="0" applyFont="1" applyFill="1" applyBorder="1" applyAlignment="1" applyProtection="1">
      <alignment horizontal="left" vertical="top" wrapText="1" shrinkToFit="1"/>
      <protection locked="0"/>
    </xf>
    <xf numFmtId="0" fontId="10" fillId="0" borderId="1" xfId="0" applyFont="1" applyFill="1" applyBorder="1" applyAlignment="1" applyProtection="1">
      <alignment horizontal="center" vertical="top" wrapText="1" shrinkToFit="1"/>
      <protection locked="0"/>
    </xf>
    <xf numFmtId="164" fontId="10" fillId="0" borderId="1" xfId="0" applyNumberFormat="1" applyFont="1" applyFill="1" applyBorder="1" applyAlignment="1" applyProtection="1">
      <alignment horizontal="center" vertical="top" wrapText="1" shrinkToFit="1"/>
      <protection locked="0"/>
    </xf>
    <xf numFmtId="164" fontId="10" fillId="0" borderId="1" xfId="0" applyNumberFormat="1" applyFont="1" applyFill="1" applyBorder="1" applyAlignment="1" applyProtection="1">
      <alignment horizontal="center" vertical="top" shrinkToFit="1"/>
      <protection locked="0"/>
    </xf>
    <xf numFmtId="0" fontId="10" fillId="0" borderId="1" xfId="0" applyFont="1" applyFill="1" applyBorder="1" applyAlignment="1">
      <alignment horizontal="left" vertical="top" wrapText="1" shrinkToFit="1"/>
    </xf>
    <xf numFmtId="1" fontId="7" fillId="0" borderId="1" xfId="0" applyNumberFormat="1" applyFont="1" applyFill="1" applyBorder="1" applyAlignment="1">
      <alignment horizontal="center" vertical="top" wrapText="1" shrinkToFit="1"/>
    </xf>
    <xf numFmtId="164" fontId="10" fillId="6" borderId="1" xfId="0" applyNumberFormat="1" applyFont="1" applyFill="1" applyBorder="1" applyAlignment="1" applyProtection="1">
      <alignment horizontal="center" vertical="top" wrapText="1" shrinkToFit="1"/>
      <protection locked="0"/>
    </xf>
    <xf numFmtId="0" fontId="3" fillId="0" borderId="1" xfId="0" quotePrefix="1" applyFont="1" applyFill="1" applyBorder="1" applyAlignment="1">
      <alignment horizontal="center" vertical="top" wrapText="1"/>
    </xf>
    <xf numFmtId="0" fontId="10"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10" fillId="0" borderId="1" xfId="0" applyFont="1" applyFill="1" applyBorder="1" applyAlignment="1" applyProtection="1">
      <alignment vertical="top" wrapText="1"/>
      <protection locked="0"/>
    </xf>
    <xf numFmtId="0" fontId="10" fillId="0" borderId="1" xfId="0" applyFont="1" applyFill="1" applyBorder="1" applyAlignment="1" applyProtection="1">
      <alignment horizontal="center" vertical="top" wrapText="1"/>
      <protection locked="0"/>
    </xf>
    <xf numFmtId="164" fontId="10" fillId="0" borderId="1" xfId="0" applyNumberFormat="1" applyFont="1" applyFill="1" applyBorder="1" applyAlignment="1" applyProtection="1">
      <alignment horizontal="center" vertical="top" wrapText="1"/>
      <protection locked="0"/>
    </xf>
    <xf numFmtId="1" fontId="10" fillId="5" borderId="1" xfId="0" applyNumberFormat="1" applyFont="1" applyFill="1" applyBorder="1" applyAlignment="1" applyProtection="1">
      <alignment horizontal="center" vertical="top" wrapText="1"/>
      <protection locked="0"/>
    </xf>
    <xf numFmtId="0" fontId="3" fillId="6" borderId="1" xfId="0" applyFont="1" applyFill="1" applyBorder="1" applyAlignment="1">
      <alignment vertical="top" wrapText="1"/>
    </xf>
    <xf numFmtId="0" fontId="12" fillId="6" borderId="1" xfId="0" applyFont="1" applyFill="1" applyBorder="1" applyAlignment="1" applyProtection="1">
      <alignment vertical="top" wrapText="1"/>
      <protection locked="0"/>
    </xf>
    <xf numFmtId="0" fontId="3" fillId="6" borderId="1" xfId="0" applyFont="1" applyFill="1" applyBorder="1" applyAlignment="1">
      <alignment horizontal="center" vertical="top" wrapText="1"/>
    </xf>
    <xf numFmtId="0" fontId="3" fillId="6" borderId="1" xfId="0" applyFont="1" applyFill="1" applyBorder="1" applyAlignment="1" applyProtection="1">
      <alignment horizontal="center" vertical="top" wrapText="1"/>
      <protection locked="0"/>
    </xf>
    <xf numFmtId="164" fontId="3" fillId="6" borderId="1" xfId="0" applyNumberFormat="1" applyFont="1" applyFill="1" applyBorder="1" applyAlignment="1" applyProtection="1">
      <alignment horizontal="center" vertical="top" wrapText="1"/>
      <protection locked="0"/>
    </xf>
    <xf numFmtId="0" fontId="3" fillId="6" borderId="1" xfId="0" applyFont="1" applyFill="1" applyBorder="1" applyAlignment="1">
      <alignment horizontal="left" vertical="top" wrapText="1"/>
    </xf>
    <xf numFmtId="0" fontId="12" fillId="6" borderId="1" xfId="0" applyFont="1" applyFill="1" applyBorder="1" applyAlignment="1" applyProtection="1">
      <alignment horizontal="left" vertical="top" wrapText="1"/>
      <protection locked="0"/>
    </xf>
    <xf numFmtId="164" fontId="10" fillId="6" borderId="1" xfId="0" applyNumberFormat="1" applyFont="1" applyFill="1" applyBorder="1" applyAlignment="1" applyProtection="1">
      <alignment horizontal="center" vertical="top" wrapText="1"/>
      <protection locked="0"/>
    </xf>
    <xf numFmtId="0" fontId="10" fillId="6" borderId="1" xfId="0" applyFont="1" applyFill="1" applyBorder="1" applyAlignment="1" applyProtection="1">
      <alignment horizontal="left" vertical="top" wrapText="1"/>
      <protection locked="0"/>
    </xf>
    <xf numFmtId="0" fontId="10" fillId="6" borderId="1" xfId="0" applyFont="1" applyFill="1" applyBorder="1" applyAlignment="1" applyProtection="1">
      <alignment horizontal="center" vertical="top" wrapText="1"/>
      <protection locked="0"/>
    </xf>
    <xf numFmtId="164" fontId="3" fillId="3" borderId="1" xfId="0" applyNumberFormat="1" applyFont="1" applyFill="1" applyBorder="1" applyAlignment="1" applyProtection="1">
      <alignment horizontal="center" vertical="top" wrapText="1"/>
      <protection locked="0"/>
    </xf>
    <xf numFmtId="0" fontId="7" fillId="0" borderId="1" xfId="0" quotePrefix="1" applyFont="1" applyFill="1" applyBorder="1" applyAlignment="1">
      <alignment vertical="top" wrapText="1"/>
    </xf>
    <xf numFmtId="0" fontId="10" fillId="6" borderId="1" xfId="0" applyFont="1" applyFill="1" applyBorder="1" applyAlignment="1" applyProtection="1">
      <alignment vertical="top" wrapText="1"/>
      <protection locked="0"/>
    </xf>
    <xf numFmtId="0" fontId="3" fillId="0" borderId="1" xfId="0" applyNumberFormat="1" applyFont="1" applyFill="1" applyBorder="1" applyAlignment="1" applyProtection="1">
      <alignment horizontal="center" vertical="top" wrapText="1"/>
      <protection locked="0"/>
    </xf>
    <xf numFmtId="0" fontId="3" fillId="0" borderId="0" xfId="0" applyFont="1" applyFill="1" applyBorder="1" applyAlignment="1">
      <alignment horizontal="center" vertical="top" wrapText="1"/>
    </xf>
    <xf numFmtId="164" fontId="3" fillId="0" borderId="0" xfId="0" applyNumberFormat="1" applyFont="1" applyFill="1" applyBorder="1" applyAlignment="1" applyProtection="1">
      <alignment horizontal="center" vertical="top" wrapText="1"/>
      <protection locked="0"/>
    </xf>
    <xf numFmtId="1" fontId="3" fillId="6" borderId="0" xfId="0" applyNumberFormat="1" applyFont="1" applyFill="1" applyBorder="1" applyAlignment="1" applyProtection="1">
      <alignment horizontal="center" vertical="top" wrapText="1"/>
      <protection locked="0"/>
    </xf>
    <xf numFmtId="0" fontId="3" fillId="0" borderId="0" xfId="0" applyFont="1" applyAlignment="1">
      <alignment horizontal="center" wrapText="1"/>
    </xf>
    <xf numFmtId="0" fontId="3" fillId="0" borderId="0" xfId="0" applyFont="1" applyAlignment="1">
      <alignment horizontal="center" vertical="top" wrapText="1"/>
    </xf>
    <xf numFmtId="0" fontId="3" fillId="0" borderId="0" xfId="0" applyFont="1" applyFill="1" applyAlignment="1">
      <alignment vertical="top" wrapText="1"/>
    </xf>
    <xf numFmtId="0" fontId="9" fillId="7"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6" borderId="0" xfId="0" applyFont="1" applyFill="1" applyAlignment="1">
      <alignment horizontal="center" wrapText="1"/>
    </xf>
    <xf numFmtId="0" fontId="3" fillId="6" borderId="0" xfId="0" applyFont="1" applyFill="1" applyAlignment="1">
      <alignment wrapText="1"/>
    </xf>
    <xf numFmtId="0" fontId="3" fillId="6" borderId="0" xfId="0" applyFont="1" applyFill="1" applyAlignment="1">
      <alignment horizontal="center" vertical="top" wrapText="1"/>
    </xf>
    <xf numFmtId="0" fontId="3" fillId="6" borderId="0" xfId="0" applyFont="1" applyFill="1" applyAlignment="1">
      <alignment vertical="top" wrapText="1"/>
    </xf>
    <xf numFmtId="0" fontId="9" fillId="0" borderId="2"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0" borderId="0" xfId="0" applyFont="1" applyAlignment="1">
      <alignment horizontal="center" vertical="center" wrapText="1"/>
    </xf>
    <xf numFmtId="0" fontId="9" fillId="8" borderId="1" xfId="0" applyFont="1" applyFill="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0" borderId="1" xfId="0" applyFont="1" applyFill="1" applyBorder="1" applyAlignment="1">
      <alignment horizontal="center" vertical="top" wrapText="1"/>
    </xf>
    <xf numFmtId="0" fontId="10" fillId="0" borderId="1" xfId="0" applyFont="1" applyFill="1" applyBorder="1" applyAlignment="1">
      <alignment horizontal="center" vertical="top" wrapText="1" shrinkToFit="1"/>
    </xf>
    <xf numFmtId="0" fontId="6" fillId="0" borderId="1" xfId="0" applyFont="1" applyFill="1" applyBorder="1" applyAlignment="1">
      <alignment horizontal="center" vertical="top"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0" borderId="1" xfId="0" applyFont="1" applyFill="1" applyBorder="1" applyAlignment="1">
      <alignment horizontal="center" vertical="top" wrapText="1"/>
    </xf>
    <xf numFmtId="0" fontId="10" fillId="0" borderId="1" xfId="0" applyFont="1" applyFill="1" applyBorder="1" applyAlignment="1">
      <alignment horizontal="center" vertical="top" wrapText="1" shrinkToFit="1"/>
    </xf>
    <xf numFmtId="0" fontId="9" fillId="7"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6"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Border="1" applyAlignment="1">
      <alignment horizontal="center" vertical="top" wrapText="1"/>
    </xf>
    <xf numFmtId="0" fontId="9" fillId="8"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99FF"/>
      <color rgb="FFCC3399"/>
      <color rgb="FFCCCC00"/>
      <color rgb="FF33CCCC"/>
      <color rgb="FF99FF33"/>
      <color rgb="FFFF9999"/>
      <color rgb="FFFFCC66"/>
      <color rgb="FFFF99CC"/>
      <color rgb="FF66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38100</xdr:colOff>
      <xdr:row>5</xdr:row>
      <xdr:rowOff>9525</xdr:rowOff>
    </xdr:to>
    <xdr:pic>
      <xdr:nvPicPr>
        <xdr:cNvPr id="3" name="Picture 272336">
          <a:extLst>
            <a:ext uri="{FF2B5EF4-FFF2-40B4-BE49-F238E27FC236}">
              <a16:creationId xmlns:a16="http://schemas.microsoft.com/office/drawing/2014/main" id="{4DCF788A-DA76-4149-9009-6210A267DF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11334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xdr:row>
      <xdr:rowOff>0</xdr:rowOff>
    </xdr:from>
    <xdr:to>
      <xdr:col>2</xdr:col>
      <xdr:colOff>38100</xdr:colOff>
      <xdr:row>13</xdr:row>
      <xdr:rowOff>9525</xdr:rowOff>
    </xdr:to>
    <xdr:pic>
      <xdr:nvPicPr>
        <xdr:cNvPr id="4" name="Picture 272336">
          <a:extLst>
            <a:ext uri="{FF2B5EF4-FFF2-40B4-BE49-F238E27FC236}">
              <a16:creationId xmlns:a16="http://schemas.microsoft.com/office/drawing/2014/main" id="{EA74C580-4D12-41EB-9D0F-0249328620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260794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9</xdr:row>
      <xdr:rowOff>0</xdr:rowOff>
    </xdr:from>
    <xdr:to>
      <xdr:col>2</xdr:col>
      <xdr:colOff>38100</xdr:colOff>
      <xdr:row>9</xdr:row>
      <xdr:rowOff>9525</xdr:rowOff>
    </xdr:to>
    <xdr:pic>
      <xdr:nvPicPr>
        <xdr:cNvPr id="5" name="Picture 272336">
          <a:extLst>
            <a:ext uri="{FF2B5EF4-FFF2-40B4-BE49-F238E27FC236}">
              <a16:creationId xmlns:a16="http://schemas.microsoft.com/office/drawing/2014/main" id="{DC827636-C0A2-460F-A4A4-C42E2F4F83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148590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xdr:row>
      <xdr:rowOff>0</xdr:rowOff>
    </xdr:from>
    <xdr:to>
      <xdr:col>2</xdr:col>
      <xdr:colOff>38100</xdr:colOff>
      <xdr:row>13</xdr:row>
      <xdr:rowOff>9525</xdr:rowOff>
    </xdr:to>
    <xdr:pic>
      <xdr:nvPicPr>
        <xdr:cNvPr id="6" name="Picture 272336">
          <a:extLst>
            <a:ext uri="{FF2B5EF4-FFF2-40B4-BE49-F238E27FC236}">
              <a16:creationId xmlns:a16="http://schemas.microsoft.com/office/drawing/2014/main" id="{63F06116-190E-4BD0-B0A0-C28194975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213645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xdr:row>
      <xdr:rowOff>0</xdr:rowOff>
    </xdr:from>
    <xdr:to>
      <xdr:col>2</xdr:col>
      <xdr:colOff>38100</xdr:colOff>
      <xdr:row>13</xdr:row>
      <xdr:rowOff>9525</xdr:rowOff>
    </xdr:to>
    <xdr:pic>
      <xdr:nvPicPr>
        <xdr:cNvPr id="7" name="Picture 272336">
          <a:extLst>
            <a:ext uri="{FF2B5EF4-FFF2-40B4-BE49-F238E27FC236}">
              <a16:creationId xmlns:a16="http://schemas.microsoft.com/office/drawing/2014/main" id="{DD8B2348-69B8-414A-8943-23596762E2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3125152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46"/>
  <sheetViews>
    <sheetView showGridLines="0" tabSelected="1" zoomScaleNormal="100" workbookViewId="0">
      <selection activeCell="K3" sqref="K3"/>
    </sheetView>
  </sheetViews>
  <sheetFormatPr baseColWidth="10" defaultColWidth="9.28515625" defaultRowHeight="15.75" x14ac:dyDescent="0.25"/>
  <cols>
    <col min="1" max="1" width="12.7109375" style="51" customWidth="1"/>
    <col min="2" max="2" width="30.7109375" style="2" customWidth="1"/>
    <col min="3" max="3" width="29.7109375" style="2" customWidth="1"/>
    <col min="4" max="4" width="15.5703125" style="2" customWidth="1"/>
    <col min="5" max="5" width="19.28515625" style="2" customWidth="1"/>
    <col min="6" max="6" width="16.28515625" style="2" customWidth="1"/>
    <col min="7" max="7" width="11.7109375" style="2" customWidth="1"/>
    <col min="8" max="8" width="12.7109375" style="2" customWidth="1"/>
    <col min="9" max="9" width="18.7109375" style="2" customWidth="1"/>
    <col min="10" max="10" width="11.7109375" style="52" customWidth="1"/>
    <col min="11" max="11" width="21.85546875" style="1" customWidth="1"/>
    <col min="12" max="244" width="8" style="2" customWidth="1"/>
    <col min="245" max="245" width="23.28515625" style="2" customWidth="1"/>
    <col min="246" max="246" width="26.28515625" style="2" customWidth="1"/>
    <col min="247" max="247" width="22.42578125" style="2" customWidth="1"/>
    <col min="248" max="249" width="13.7109375" style="2" customWidth="1"/>
    <col min="250" max="250" width="13" style="2" customWidth="1"/>
    <col min="251" max="16384" width="9.28515625" style="2"/>
  </cols>
  <sheetData>
    <row r="2" spans="1:11" ht="42" customHeight="1" x14ac:dyDescent="0.25">
      <c r="A2" s="79" t="s">
        <v>58</v>
      </c>
      <c r="B2" s="79"/>
      <c r="C2" s="79"/>
      <c r="D2" s="79"/>
      <c r="E2" s="79"/>
      <c r="F2" s="79"/>
      <c r="G2" s="79"/>
      <c r="H2" s="79"/>
      <c r="I2" s="79"/>
      <c r="J2" s="79"/>
    </row>
    <row r="3" spans="1:11" s="4" customFormat="1" ht="47.25" x14ac:dyDescent="0.25">
      <c r="A3" s="3" t="s">
        <v>0</v>
      </c>
      <c r="B3" s="3" t="s">
        <v>1</v>
      </c>
      <c r="C3" s="3" t="s">
        <v>2</v>
      </c>
      <c r="D3" s="3" t="s">
        <v>3</v>
      </c>
      <c r="E3" s="3" t="s">
        <v>4</v>
      </c>
      <c r="F3" s="3" t="s">
        <v>59</v>
      </c>
      <c r="G3" s="3" t="s">
        <v>60</v>
      </c>
      <c r="H3" s="3" t="s">
        <v>61</v>
      </c>
      <c r="I3" s="3" t="s">
        <v>62</v>
      </c>
      <c r="J3" s="3" t="s">
        <v>63</v>
      </c>
      <c r="K3" s="3" t="s">
        <v>76</v>
      </c>
    </row>
    <row r="4" spans="1:11" ht="171" customHeight="1" x14ac:dyDescent="0.25">
      <c r="A4" s="75" t="s">
        <v>5</v>
      </c>
      <c r="B4" s="80" t="s">
        <v>327</v>
      </c>
      <c r="C4" s="85" t="s">
        <v>328</v>
      </c>
      <c r="D4" s="85" t="s">
        <v>197</v>
      </c>
      <c r="E4" s="71" t="s">
        <v>231</v>
      </c>
      <c r="F4" s="67" t="s">
        <v>233</v>
      </c>
      <c r="G4" s="67">
        <v>2</v>
      </c>
      <c r="H4" s="5">
        <v>43647</v>
      </c>
      <c r="I4" s="5">
        <v>43769</v>
      </c>
      <c r="J4" s="6">
        <f>(I4-H4)/7</f>
        <v>17.428571428571427</v>
      </c>
      <c r="K4" s="7" t="s">
        <v>314</v>
      </c>
    </row>
    <row r="5" spans="1:11" ht="285.75" customHeight="1" x14ac:dyDescent="0.25">
      <c r="A5" s="75"/>
      <c r="B5" s="80"/>
      <c r="C5" s="85"/>
      <c r="D5" s="85"/>
      <c r="E5" s="71" t="s">
        <v>232</v>
      </c>
      <c r="F5" s="67" t="s">
        <v>233</v>
      </c>
      <c r="G5" s="67">
        <v>2</v>
      </c>
      <c r="H5" s="8">
        <v>43556</v>
      </c>
      <c r="I5" s="5">
        <v>43585</v>
      </c>
      <c r="J5" s="6">
        <f>(I5-H5)/7</f>
        <v>4.1428571428571432</v>
      </c>
      <c r="K5" s="7" t="s">
        <v>80</v>
      </c>
    </row>
    <row r="6" spans="1:11" ht="342" customHeight="1" x14ac:dyDescent="0.25">
      <c r="A6" s="67" t="s">
        <v>6</v>
      </c>
      <c r="B6" s="71" t="s">
        <v>198</v>
      </c>
      <c r="C6" s="67" t="s">
        <v>199</v>
      </c>
      <c r="D6" s="67" t="s">
        <v>200</v>
      </c>
      <c r="E6" s="67" t="s">
        <v>83</v>
      </c>
      <c r="F6" s="67" t="s">
        <v>234</v>
      </c>
      <c r="G6" s="9">
        <v>1</v>
      </c>
      <c r="H6" s="5">
        <v>43647</v>
      </c>
      <c r="I6" s="5">
        <v>43830</v>
      </c>
      <c r="J6" s="6">
        <f t="shared" ref="J6:J39" si="0">(I6-H6)/7</f>
        <v>26.142857142857142</v>
      </c>
      <c r="K6" s="69" t="s">
        <v>78</v>
      </c>
    </row>
    <row r="7" spans="1:11" ht="380.25" customHeight="1" x14ac:dyDescent="0.25">
      <c r="A7" s="67" t="s">
        <v>7</v>
      </c>
      <c r="B7" s="71" t="s">
        <v>201</v>
      </c>
      <c r="C7" s="71" t="s">
        <v>202</v>
      </c>
      <c r="D7" s="71" t="s">
        <v>84</v>
      </c>
      <c r="E7" s="71" t="s">
        <v>203</v>
      </c>
      <c r="F7" s="71" t="s">
        <v>85</v>
      </c>
      <c r="G7" s="67">
        <v>1</v>
      </c>
      <c r="H7" s="5">
        <v>43647</v>
      </c>
      <c r="I7" s="5">
        <v>43799</v>
      </c>
      <c r="J7" s="6">
        <f t="shared" si="0"/>
        <v>21.714285714285715</v>
      </c>
      <c r="K7" s="69" t="s">
        <v>79</v>
      </c>
    </row>
    <row r="8" spans="1:11" ht="331.5" customHeight="1" x14ac:dyDescent="0.25">
      <c r="A8" s="75" t="s">
        <v>8</v>
      </c>
      <c r="B8" s="80" t="s">
        <v>204</v>
      </c>
      <c r="C8" s="85" t="s">
        <v>205</v>
      </c>
      <c r="D8" s="71" t="s">
        <v>82</v>
      </c>
      <c r="E8" s="71" t="s">
        <v>206</v>
      </c>
      <c r="F8" s="67" t="s">
        <v>132</v>
      </c>
      <c r="G8" s="67">
        <v>2</v>
      </c>
      <c r="H8" s="5">
        <v>43556</v>
      </c>
      <c r="I8" s="5">
        <v>43585</v>
      </c>
      <c r="J8" s="6">
        <f t="shared" si="0"/>
        <v>4.1428571428571432</v>
      </c>
      <c r="K8" s="69" t="s">
        <v>315</v>
      </c>
    </row>
    <row r="9" spans="1:11" ht="227.25" customHeight="1" x14ac:dyDescent="0.25">
      <c r="A9" s="75"/>
      <c r="B9" s="80"/>
      <c r="C9" s="85"/>
      <c r="D9" s="71" t="s">
        <v>84</v>
      </c>
      <c r="E9" s="71" t="s">
        <v>207</v>
      </c>
      <c r="F9" s="71" t="s">
        <v>85</v>
      </c>
      <c r="G9" s="67">
        <v>1</v>
      </c>
      <c r="H9" s="5">
        <v>43647</v>
      </c>
      <c r="I9" s="5">
        <v>43799</v>
      </c>
      <c r="J9" s="6">
        <f t="shared" si="0"/>
        <v>21.714285714285715</v>
      </c>
      <c r="K9" s="69" t="s">
        <v>77</v>
      </c>
    </row>
    <row r="10" spans="1:11" ht="382.5" customHeight="1" x14ac:dyDescent="0.25">
      <c r="A10" s="10" t="s">
        <v>9</v>
      </c>
      <c r="B10" s="10" t="s">
        <v>208</v>
      </c>
      <c r="C10" s="11" t="s">
        <v>209</v>
      </c>
      <c r="D10" s="11" t="s">
        <v>316</v>
      </c>
      <c r="E10" s="11" t="s">
        <v>128</v>
      </c>
      <c r="F10" s="12" t="s">
        <v>129</v>
      </c>
      <c r="G10" s="12">
        <v>1</v>
      </c>
      <c r="H10" s="5">
        <v>43647</v>
      </c>
      <c r="I10" s="5">
        <v>43830</v>
      </c>
      <c r="J10" s="6">
        <f>(I10-H10)/7</f>
        <v>26.142857142857142</v>
      </c>
      <c r="K10" s="7" t="s">
        <v>80</v>
      </c>
    </row>
    <row r="11" spans="1:11" ht="144.4" customHeight="1" x14ac:dyDescent="0.25">
      <c r="A11" s="75" t="s">
        <v>10</v>
      </c>
      <c r="B11" s="75" t="s">
        <v>210</v>
      </c>
      <c r="C11" s="80" t="s">
        <v>211</v>
      </c>
      <c r="D11" s="85" t="s">
        <v>212</v>
      </c>
      <c r="E11" s="71" t="s">
        <v>213</v>
      </c>
      <c r="F11" s="71" t="s">
        <v>214</v>
      </c>
      <c r="G11" s="67">
        <v>1</v>
      </c>
      <c r="H11" s="5">
        <v>43647</v>
      </c>
      <c r="I11" s="5">
        <v>43677</v>
      </c>
      <c r="J11" s="6">
        <f t="shared" si="0"/>
        <v>4.2857142857142856</v>
      </c>
      <c r="K11" s="69" t="s">
        <v>80</v>
      </c>
    </row>
    <row r="12" spans="1:11" ht="211.9" customHeight="1" x14ac:dyDescent="0.25">
      <c r="A12" s="75"/>
      <c r="B12" s="75"/>
      <c r="C12" s="80"/>
      <c r="D12" s="85"/>
      <c r="E12" s="71" t="s">
        <v>317</v>
      </c>
      <c r="F12" s="71" t="s">
        <v>215</v>
      </c>
      <c r="G12" s="67">
        <v>2</v>
      </c>
      <c r="H12" s="5">
        <v>43739</v>
      </c>
      <c r="I12" s="5">
        <v>43830</v>
      </c>
      <c r="J12" s="6">
        <f t="shared" si="0"/>
        <v>13</v>
      </c>
      <c r="K12" s="69" t="s">
        <v>80</v>
      </c>
    </row>
    <row r="13" spans="1:11" ht="165.75" customHeight="1" x14ac:dyDescent="0.25">
      <c r="A13" s="67" t="s">
        <v>11</v>
      </c>
      <c r="B13" s="67" t="s">
        <v>332</v>
      </c>
      <c r="C13" s="67" t="s">
        <v>216</v>
      </c>
      <c r="D13" s="67" t="s">
        <v>275</v>
      </c>
      <c r="E13" s="67" t="s">
        <v>235</v>
      </c>
      <c r="F13" s="67" t="s">
        <v>276</v>
      </c>
      <c r="G13" s="67">
        <v>1</v>
      </c>
      <c r="H13" s="5">
        <v>43676</v>
      </c>
      <c r="I13" s="5">
        <v>43830</v>
      </c>
      <c r="J13" s="6">
        <f t="shared" si="0"/>
        <v>22</v>
      </c>
      <c r="K13" s="7" t="s">
        <v>81</v>
      </c>
    </row>
    <row r="14" spans="1:11" ht="241.5" customHeight="1" x14ac:dyDescent="0.25">
      <c r="A14" s="67" t="s">
        <v>12</v>
      </c>
      <c r="B14" s="71" t="s">
        <v>333</v>
      </c>
      <c r="C14" s="67" t="s">
        <v>217</v>
      </c>
      <c r="D14" s="13" t="s">
        <v>130</v>
      </c>
      <c r="E14" s="67" t="s">
        <v>277</v>
      </c>
      <c r="F14" s="67" t="s">
        <v>218</v>
      </c>
      <c r="G14" s="67">
        <v>1</v>
      </c>
      <c r="H14" s="5">
        <v>43647</v>
      </c>
      <c r="I14" s="5">
        <v>43830</v>
      </c>
      <c r="J14" s="6">
        <f t="shared" si="0"/>
        <v>26.142857142857142</v>
      </c>
      <c r="K14" s="14" t="s">
        <v>267</v>
      </c>
    </row>
    <row r="15" spans="1:11" ht="201.75" customHeight="1" x14ac:dyDescent="0.25">
      <c r="A15" s="75" t="s">
        <v>13</v>
      </c>
      <c r="B15" s="75" t="s">
        <v>139</v>
      </c>
      <c r="C15" s="75" t="s">
        <v>140</v>
      </c>
      <c r="D15" s="75" t="s">
        <v>141</v>
      </c>
      <c r="E15" s="25" t="s">
        <v>318</v>
      </c>
      <c r="F15" s="15" t="s">
        <v>147</v>
      </c>
      <c r="G15" s="67">
        <v>1</v>
      </c>
      <c r="H15" s="5">
        <v>43678</v>
      </c>
      <c r="I15" s="5">
        <v>43768</v>
      </c>
      <c r="J15" s="6">
        <f t="shared" si="0"/>
        <v>12.857142857142858</v>
      </c>
      <c r="K15" s="14" t="s">
        <v>65</v>
      </c>
    </row>
    <row r="16" spans="1:11" ht="78" customHeight="1" x14ac:dyDescent="0.25">
      <c r="A16" s="75"/>
      <c r="B16" s="75"/>
      <c r="C16" s="75"/>
      <c r="D16" s="75"/>
      <c r="E16" s="15" t="s">
        <v>142</v>
      </c>
      <c r="F16" s="15" t="s">
        <v>148</v>
      </c>
      <c r="G16" s="67">
        <v>1</v>
      </c>
      <c r="H16" s="5">
        <v>43739</v>
      </c>
      <c r="I16" s="5">
        <v>43799</v>
      </c>
      <c r="J16" s="6">
        <f t="shared" si="0"/>
        <v>8.5714285714285712</v>
      </c>
      <c r="K16" s="14" t="s">
        <v>65</v>
      </c>
    </row>
    <row r="17" spans="1:11" ht="115.5" customHeight="1" x14ac:dyDescent="0.25">
      <c r="A17" s="75"/>
      <c r="B17" s="75"/>
      <c r="C17" s="75"/>
      <c r="D17" s="75"/>
      <c r="E17" s="15" t="s">
        <v>143</v>
      </c>
      <c r="F17" s="15" t="s">
        <v>149</v>
      </c>
      <c r="G17" s="67">
        <v>1</v>
      </c>
      <c r="H17" s="5">
        <v>43800</v>
      </c>
      <c r="I17" s="5">
        <v>43829</v>
      </c>
      <c r="J17" s="6">
        <f t="shared" si="0"/>
        <v>4.1428571428571432</v>
      </c>
      <c r="K17" s="14" t="s">
        <v>65</v>
      </c>
    </row>
    <row r="18" spans="1:11" ht="108.75" customHeight="1" x14ac:dyDescent="0.25">
      <c r="A18" s="75"/>
      <c r="B18" s="75"/>
      <c r="C18" s="75"/>
      <c r="D18" s="75"/>
      <c r="E18" s="15" t="s">
        <v>144</v>
      </c>
      <c r="F18" s="15" t="s">
        <v>150</v>
      </c>
      <c r="G18" s="67">
        <v>1</v>
      </c>
      <c r="H18" s="5">
        <v>43831</v>
      </c>
      <c r="I18" s="5">
        <v>43921</v>
      </c>
      <c r="J18" s="6">
        <f t="shared" si="0"/>
        <v>12.857142857142858</v>
      </c>
      <c r="K18" s="14" t="s">
        <v>65</v>
      </c>
    </row>
    <row r="19" spans="1:11" ht="191.25" customHeight="1" x14ac:dyDescent="0.25">
      <c r="A19" s="75"/>
      <c r="B19" s="75"/>
      <c r="C19" s="75"/>
      <c r="D19" s="75"/>
      <c r="E19" s="15" t="s">
        <v>319</v>
      </c>
      <c r="F19" s="15" t="s">
        <v>151</v>
      </c>
      <c r="G19" s="67">
        <v>1</v>
      </c>
      <c r="H19" s="5">
        <v>43922</v>
      </c>
      <c r="I19" s="5">
        <v>43951</v>
      </c>
      <c r="J19" s="6">
        <f t="shared" si="0"/>
        <v>4.1428571428571432</v>
      </c>
      <c r="K19" s="14" t="s">
        <v>65</v>
      </c>
    </row>
    <row r="20" spans="1:11" ht="187.15" customHeight="1" x14ac:dyDescent="0.25">
      <c r="A20" s="75"/>
      <c r="B20" s="75"/>
      <c r="C20" s="75"/>
      <c r="D20" s="67" t="s">
        <v>145</v>
      </c>
      <c r="E20" s="67" t="s">
        <v>146</v>
      </c>
      <c r="F20" s="15" t="s">
        <v>152</v>
      </c>
      <c r="G20" s="67">
        <v>2</v>
      </c>
      <c r="H20" s="5">
        <v>43678</v>
      </c>
      <c r="I20" s="5">
        <v>44043</v>
      </c>
      <c r="J20" s="6">
        <f t="shared" si="0"/>
        <v>52.142857142857146</v>
      </c>
      <c r="K20" s="14" t="s">
        <v>65</v>
      </c>
    </row>
    <row r="21" spans="1:11" ht="313.5" customHeight="1" x14ac:dyDescent="0.25">
      <c r="A21" s="67" t="s">
        <v>14</v>
      </c>
      <c r="B21" s="16" t="s">
        <v>334</v>
      </c>
      <c r="C21" s="71" t="s">
        <v>219</v>
      </c>
      <c r="D21" s="71" t="s">
        <v>131</v>
      </c>
      <c r="E21" s="71" t="s">
        <v>220</v>
      </c>
      <c r="F21" s="71" t="s">
        <v>85</v>
      </c>
      <c r="G21" s="67">
        <v>1</v>
      </c>
      <c r="H21" s="5">
        <v>43647</v>
      </c>
      <c r="I21" s="5">
        <v>43799</v>
      </c>
      <c r="J21" s="6">
        <f t="shared" si="0"/>
        <v>21.714285714285715</v>
      </c>
      <c r="K21" s="7" t="s">
        <v>80</v>
      </c>
    </row>
    <row r="22" spans="1:11" ht="94.5" customHeight="1" x14ac:dyDescent="0.25">
      <c r="A22" s="75" t="s">
        <v>15</v>
      </c>
      <c r="B22" s="75" t="s">
        <v>278</v>
      </c>
      <c r="C22" s="75" t="s">
        <v>279</v>
      </c>
      <c r="D22" s="75" t="s">
        <v>280</v>
      </c>
      <c r="E22" s="17" t="s">
        <v>335</v>
      </c>
      <c r="F22" s="17" t="s">
        <v>89</v>
      </c>
      <c r="G22" s="18">
        <v>1</v>
      </c>
      <c r="H22" s="19">
        <v>43678</v>
      </c>
      <c r="I22" s="19">
        <v>43705</v>
      </c>
      <c r="J22" s="6">
        <f t="shared" si="0"/>
        <v>3.8571428571428572</v>
      </c>
      <c r="K22" s="14" t="s">
        <v>92</v>
      </c>
    </row>
    <row r="23" spans="1:11" ht="80.25" customHeight="1" x14ac:dyDescent="0.25">
      <c r="A23" s="75"/>
      <c r="B23" s="75"/>
      <c r="C23" s="75"/>
      <c r="D23" s="75"/>
      <c r="E23" s="17" t="s">
        <v>336</v>
      </c>
      <c r="F23" s="17" t="s">
        <v>89</v>
      </c>
      <c r="G23" s="18">
        <v>4</v>
      </c>
      <c r="H23" s="19">
        <v>43709</v>
      </c>
      <c r="I23" s="20">
        <v>43830</v>
      </c>
      <c r="J23" s="6">
        <f t="shared" si="0"/>
        <v>17.285714285714285</v>
      </c>
      <c r="K23" s="14" t="s">
        <v>92</v>
      </c>
    </row>
    <row r="24" spans="1:11" ht="61.15" customHeight="1" x14ac:dyDescent="0.25">
      <c r="A24" s="75"/>
      <c r="B24" s="75"/>
      <c r="C24" s="75"/>
      <c r="D24" s="75"/>
      <c r="E24" s="17" t="s">
        <v>86</v>
      </c>
      <c r="F24" s="17" t="s">
        <v>90</v>
      </c>
      <c r="G24" s="18">
        <v>4</v>
      </c>
      <c r="H24" s="19">
        <v>43709</v>
      </c>
      <c r="I24" s="20">
        <v>43830</v>
      </c>
      <c r="J24" s="6">
        <f t="shared" si="0"/>
        <v>17.285714285714285</v>
      </c>
      <c r="K24" s="14" t="s">
        <v>92</v>
      </c>
    </row>
    <row r="25" spans="1:11" ht="63" x14ac:dyDescent="0.25">
      <c r="A25" s="75"/>
      <c r="B25" s="75"/>
      <c r="C25" s="75"/>
      <c r="D25" s="75"/>
      <c r="E25" s="17" t="s">
        <v>87</v>
      </c>
      <c r="F25" s="17" t="s">
        <v>91</v>
      </c>
      <c r="G25" s="18">
        <v>5</v>
      </c>
      <c r="H25" s="19">
        <v>43678</v>
      </c>
      <c r="I25" s="20">
        <v>43830</v>
      </c>
      <c r="J25" s="6">
        <f t="shared" si="0"/>
        <v>21.714285714285715</v>
      </c>
      <c r="K25" s="14" t="s">
        <v>92</v>
      </c>
    </row>
    <row r="26" spans="1:11" ht="126" x14ac:dyDescent="0.25">
      <c r="A26" s="75"/>
      <c r="B26" s="75"/>
      <c r="C26" s="75"/>
      <c r="D26" s="75"/>
      <c r="E26" s="17" t="s">
        <v>88</v>
      </c>
      <c r="F26" s="17" t="s">
        <v>91</v>
      </c>
      <c r="G26" s="18">
        <v>4</v>
      </c>
      <c r="H26" s="19">
        <v>43709</v>
      </c>
      <c r="I26" s="20">
        <v>43830</v>
      </c>
      <c r="J26" s="6">
        <f t="shared" si="0"/>
        <v>17.285714285714285</v>
      </c>
      <c r="K26" s="14" t="s">
        <v>191</v>
      </c>
    </row>
    <row r="27" spans="1:11" ht="126" x14ac:dyDescent="0.25">
      <c r="A27" s="81" t="s">
        <v>16</v>
      </c>
      <c r="B27" s="81" t="s">
        <v>93</v>
      </c>
      <c r="C27" s="81" t="s">
        <v>94</v>
      </c>
      <c r="D27" s="81" t="s">
        <v>95</v>
      </c>
      <c r="E27" s="21" t="s">
        <v>337</v>
      </c>
      <c r="F27" s="70" t="s">
        <v>96</v>
      </c>
      <c r="G27" s="22">
        <v>6</v>
      </c>
      <c r="H27" s="19">
        <v>43678</v>
      </c>
      <c r="I27" s="19">
        <v>43799</v>
      </c>
      <c r="J27" s="6">
        <f t="shared" si="0"/>
        <v>17.285714285714285</v>
      </c>
      <c r="K27" s="21" t="s">
        <v>92</v>
      </c>
    </row>
    <row r="28" spans="1:11" ht="189" customHeight="1" x14ac:dyDescent="0.25">
      <c r="A28" s="81"/>
      <c r="B28" s="81"/>
      <c r="C28" s="81"/>
      <c r="D28" s="81"/>
      <c r="E28" s="21" t="s">
        <v>281</v>
      </c>
      <c r="F28" s="70" t="s">
        <v>96</v>
      </c>
      <c r="G28" s="22">
        <v>11</v>
      </c>
      <c r="H28" s="19">
        <v>43525</v>
      </c>
      <c r="I28" s="19">
        <v>43809</v>
      </c>
      <c r="J28" s="6">
        <f t="shared" si="0"/>
        <v>40.571428571428569</v>
      </c>
      <c r="K28" s="21" t="s">
        <v>325</v>
      </c>
    </row>
    <row r="29" spans="1:11" ht="116.25" customHeight="1" x14ac:dyDescent="0.25">
      <c r="A29" s="75" t="s">
        <v>17</v>
      </c>
      <c r="B29" s="75" t="s">
        <v>97</v>
      </c>
      <c r="C29" s="75" t="s">
        <v>98</v>
      </c>
      <c r="D29" s="75" t="s">
        <v>99</v>
      </c>
      <c r="E29" s="10" t="s">
        <v>100</v>
      </c>
      <c r="F29" s="67" t="s">
        <v>236</v>
      </c>
      <c r="G29" s="67">
        <v>1</v>
      </c>
      <c r="H29" s="23">
        <v>43556</v>
      </c>
      <c r="I29" s="23">
        <v>43616</v>
      </c>
      <c r="J29" s="6">
        <f t="shared" si="0"/>
        <v>8.5714285714285712</v>
      </c>
      <c r="K29" s="24" t="s">
        <v>326</v>
      </c>
    </row>
    <row r="30" spans="1:11" ht="133.5" customHeight="1" x14ac:dyDescent="0.25">
      <c r="A30" s="75"/>
      <c r="B30" s="75"/>
      <c r="C30" s="75"/>
      <c r="D30" s="75"/>
      <c r="E30" s="10" t="s">
        <v>282</v>
      </c>
      <c r="F30" s="67" t="s">
        <v>283</v>
      </c>
      <c r="G30" s="67">
        <v>1</v>
      </c>
      <c r="H30" s="23">
        <v>43598</v>
      </c>
      <c r="I30" s="23">
        <v>43829</v>
      </c>
      <c r="J30" s="6">
        <f t="shared" si="0"/>
        <v>33</v>
      </c>
      <c r="K30" s="24" t="s">
        <v>326</v>
      </c>
    </row>
    <row r="31" spans="1:11" ht="189" x14ac:dyDescent="0.25">
      <c r="A31" s="75" t="s">
        <v>18</v>
      </c>
      <c r="B31" s="75" t="s">
        <v>329</v>
      </c>
      <c r="C31" s="75" t="s">
        <v>111</v>
      </c>
      <c r="D31" s="75" t="s">
        <v>330</v>
      </c>
      <c r="E31" s="10" t="s">
        <v>112</v>
      </c>
      <c r="F31" s="10" t="s">
        <v>116</v>
      </c>
      <c r="G31" s="67">
        <v>1</v>
      </c>
      <c r="H31" s="5">
        <v>43647</v>
      </c>
      <c r="I31" s="5">
        <v>43799</v>
      </c>
      <c r="J31" s="6">
        <f t="shared" si="0"/>
        <v>21.714285714285715</v>
      </c>
      <c r="K31" s="7" t="s">
        <v>237</v>
      </c>
    </row>
    <row r="32" spans="1:11" ht="176.25" customHeight="1" x14ac:dyDescent="0.25">
      <c r="A32" s="75"/>
      <c r="B32" s="75"/>
      <c r="C32" s="75"/>
      <c r="D32" s="75"/>
      <c r="E32" s="10" t="s">
        <v>284</v>
      </c>
      <c r="F32" s="10" t="s">
        <v>285</v>
      </c>
      <c r="G32" s="67">
        <v>1</v>
      </c>
      <c r="H32" s="5">
        <v>43668</v>
      </c>
      <c r="I32" s="5">
        <v>43799</v>
      </c>
      <c r="J32" s="6">
        <f t="shared" si="0"/>
        <v>18.714285714285715</v>
      </c>
      <c r="K32" s="7" t="s">
        <v>237</v>
      </c>
    </row>
    <row r="33" spans="1:11" ht="236.25" x14ac:dyDescent="0.25">
      <c r="A33" s="75"/>
      <c r="B33" s="75"/>
      <c r="C33" s="75"/>
      <c r="D33" s="75"/>
      <c r="E33" s="10" t="s">
        <v>320</v>
      </c>
      <c r="F33" s="10" t="s">
        <v>117</v>
      </c>
      <c r="G33" s="67">
        <v>2</v>
      </c>
      <c r="H33" s="5">
        <v>43682</v>
      </c>
      <c r="I33" s="5">
        <v>43799</v>
      </c>
      <c r="J33" s="6">
        <f t="shared" si="0"/>
        <v>16.714285714285715</v>
      </c>
      <c r="K33" s="7" t="s">
        <v>237</v>
      </c>
    </row>
    <row r="34" spans="1:11" ht="173.25" x14ac:dyDescent="0.25">
      <c r="A34" s="75"/>
      <c r="B34" s="75"/>
      <c r="C34" s="75"/>
      <c r="D34" s="75"/>
      <c r="E34" s="10" t="s">
        <v>238</v>
      </c>
      <c r="F34" s="10" t="s">
        <v>118</v>
      </c>
      <c r="G34" s="67">
        <v>1</v>
      </c>
      <c r="H34" s="5">
        <v>43694</v>
      </c>
      <c r="I34" s="5">
        <v>43830</v>
      </c>
      <c r="J34" s="6">
        <f t="shared" si="0"/>
        <v>19.428571428571427</v>
      </c>
      <c r="K34" s="7" t="s">
        <v>237</v>
      </c>
    </row>
    <row r="35" spans="1:11" ht="124.15" customHeight="1" x14ac:dyDescent="0.25">
      <c r="A35" s="75"/>
      <c r="B35" s="75"/>
      <c r="C35" s="75"/>
      <c r="D35" s="75"/>
      <c r="E35" s="10" t="s">
        <v>321</v>
      </c>
      <c r="F35" s="10" t="s">
        <v>117</v>
      </c>
      <c r="G35" s="67">
        <v>4</v>
      </c>
      <c r="H35" s="5">
        <v>43466</v>
      </c>
      <c r="I35" s="5">
        <v>43830</v>
      </c>
      <c r="J35" s="6">
        <f t="shared" si="0"/>
        <v>52</v>
      </c>
      <c r="K35" s="7" t="s">
        <v>237</v>
      </c>
    </row>
    <row r="36" spans="1:11" ht="121.5" customHeight="1" x14ac:dyDescent="0.25">
      <c r="A36" s="75"/>
      <c r="B36" s="75"/>
      <c r="C36" s="75"/>
      <c r="D36" s="75"/>
      <c r="E36" s="10" t="s">
        <v>113</v>
      </c>
      <c r="F36" s="10" t="s">
        <v>119</v>
      </c>
      <c r="G36" s="67">
        <v>1</v>
      </c>
      <c r="H36" s="5">
        <v>43617</v>
      </c>
      <c r="I36" s="5">
        <v>43830</v>
      </c>
      <c r="J36" s="6">
        <f t="shared" si="0"/>
        <v>30.428571428571427</v>
      </c>
      <c r="K36" s="7" t="s">
        <v>237</v>
      </c>
    </row>
    <row r="37" spans="1:11" ht="220.5" x14ac:dyDescent="0.25">
      <c r="A37" s="75"/>
      <c r="B37" s="75"/>
      <c r="C37" s="75"/>
      <c r="D37" s="75"/>
      <c r="E37" s="10" t="s">
        <v>114</v>
      </c>
      <c r="F37" s="10" t="s">
        <v>120</v>
      </c>
      <c r="G37" s="67">
        <v>1</v>
      </c>
      <c r="H37" s="5">
        <v>43586</v>
      </c>
      <c r="I37" s="5">
        <v>43799</v>
      </c>
      <c r="J37" s="6">
        <f t="shared" si="0"/>
        <v>30.428571428571427</v>
      </c>
      <c r="K37" s="7" t="s">
        <v>237</v>
      </c>
    </row>
    <row r="38" spans="1:11" ht="173.25" x14ac:dyDescent="0.25">
      <c r="A38" s="75"/>
      <c r="B38" s="75"/>
      <c r="C38" s="75"/>
      <c r="D38" s="75"/>
      <c r="E38" s="10" t="s">
        <v>115</v>
      </c>
      <c r="F38" s="10" t="s">
        <v>121</v>
      </c>
      <c r="G38" s="67">
        <v>4</v>
      </c>
      <c r="H38" s="5">
        <v>43647</v>
      </c>
      <c r="I38" s="5">
        <v>43830</v>
      </c>
      <c r="J38" s="6">
        <f t="shared" si="0"/>
        <v>26.142857142857142</v>
      </c>
      <c r="K38" s="7" t="s">
        <v>237</v>
      </c>
    </row>
    <row r="39" spans="1:11" ht="123" customHeight="1" x14ac:dyDescent="0.25">
      <c r="A39" s="75"/>
      <c r="B39" s="75"/>
      <c r="C39" s="75"/>
      <c r="D39" s="75"/>
      <c r="E39" s="7" t="s">
        <v>286</v>
      </c>
      <c r="F39" s="10" t="s">
        <v>149</v>
      </c>
      <c r="G39" s="67">
        <v>1</v>
      </c>
      <c r="H39" s="5">
        <v>43678</v>
      </c>
      <c r="I39" s="5">
        <v>43799</v>
      </c>
      <c r="J39" s="6">
        <f t="shared" si="0"/>
        <v>17.285714285714285</v>
      </c>
      <c r="K39" s="7" t="s">
        <v>237</v>
      </c>
    </row>
    <row r="40" spans="1:11" ht="34.5" customHeight="1" x14ac:dyDescent="0.25">
      <c r="A40" s="72" t="s">
        <v>64</v>
      </c>
      <c r="B40" s="73"/>
      <c r="C40" s="73"/>
      <c r="D40" s="73"/>
      <c r="E40" s="73"/>
      <c r="F40" s="73"/>
      <c r="G40" s="73"/>
      <c r="H40" s="73"/>
      <c r="I40" s="73"/>
      <c r="J40" s="73"/>
      <c r="K40" s="74"/>
    </row>
    <row r="41" spans="1:11" ht="33" customHeight="1" x14ac:dyDescent="0.25">
      <c r="A41" s="72" t="s">
        <v>189</v>
      </c>
      <c r="B41" s="73"/>
      <c r="C41" s="73"/>
      <c r="D41" s="73"/>
      <c r="E41" s="73"/>
      <c r="F41" s="73"/>
      <c r="G41" s="73"/>
      <c r="H41" s="73"/>
      <c r="I41" s="73"/>
      <c r="J41" s="73"/>
      <c r="K41" s="74"/>
    </row>
    <row r="42" spans="1:11" ht="154.9" customHeight="1" x14ac:dyDescent="0.25">
      <c r="A42" s="75" t="s">
        <v>34</v>
      </c>
      <c r="B42" s="75" t="s">
        <v>35</v>
      </c>
      <c r="C42" s="75" t="s">
        <v>322</v>
      </c>
      <c r="D42" s="75" t="s">
        <v>171</v>
      </c>
      <c r="E42" s="15" t="s">
        <v>241</v>
      </c>
      <c r="F42" s="67" t="s">
        <v>172</v>
      </c>
      <c r="G42" s="67">
        <v>1</v>
      </c>
      <c r="H42" s="5">
        <v>43677</v>
      </c>
      <c r="I42" s="5">
        <v>43830</v>
      </c>
      <c r="J42" s="6">
        <f t="shared" ref="J42:J53" si="1">(I42-H42)/7</f>
        <v>21.857142857142858</v>
      </c>
      <c r="K42" s="69" t="s">
        <v>182</v>
      </c>
    </row>
    <row r="43" spans="1:11" ht="163.5" customHeight="1" x14ac:dyDescent="0.25">
      <c r="A43" s="75"/>
      <c r="B43" s="75"/>
      <c r="C43" s="75"/>
      <c r="D43" s="75"/>
      <c r="E43" s="15" t="s">
        <v>173</v>
      </c>
      <c r="F43" s="67" t="s">
        <v>239</v>
      </c>
      <c r="G43" s="67">
        <v>2</v>
      </c>
      <c r="H43" s="5">
        <v>43832</v>
      </c>
      <c r="I43" s="5">
        <v>44043</v>
      </c>
      <c r="J43" s="6">
        <f t="shared" si="1"/>
        <v>30.142857142857142</v>
      </c>
      <c r="K43" s="69" t="s">
        <v>182</v>
      </c>
    </row>
    <row r="44" spans="1:11" ht="126.75" customHeight="1" x14ac:dyDescent="0.25">
      <c r="A44" s="75" t="s">
        <v>19</v>
      </c>
      <c r="B44" s="75" t="s">
        <v>20</v>
      </c>
      <c r="C44" s="75" t="s">
        <v>21</v>
      </c>
      <c r="D44" s="75" t="s">
        <v>175</v>
      </c>
      <c r="E44" s="15" t="s">
        <v>240</v>
      </c>
      <c r="F44" s="10" t="s">
        <v>176</v>
      </c>
      <c r="G44" s="67">
        <v>1</v>
      </c>
      <c r="H44" s="5">
        <v>43677</v>
      </c>
      <c r="I44" s="5">
        <v>43830</v>
      </c>
      <c r="J44" s="6">
        <f t="shared" si="1"/>
        <v>21.857142857142858</v>
      </c>
      <c r="K44" s="69" t="s">
        <v>182</v>
      </c>
    </row>
    <row r="45" spans="1:11" ht="84" customHeight="1" x14ac:dyDescent="0.25">
      <c r="A45" s="75"/>
      <c r="B45" s="75"/>
      <c r="C45" s="75"/>
      <c r="D45" s="75"/>
      <c r="E45" s="15" t="s">
        <v>173</v>
      </c>
      <c r="F45" s="67" t="s">
        <v>174</v>
      </c>
      <c r="G45" s="67">
        <v>2</v>
      </c>
      <c r="H45" s="5">
        <v>43832</v>
      </c>
      <c r="I45" s="5">
        <v>44043</v>
      </c>
      <c r="J45" s="6">
        <f t="shared" si="1"/>
        <v>30.142857142857142</v>
      </c>
      <c r="K45" s="69" t="s">
        <v>183</v>
      </c>
    </row>
    <row r="46" spans="1:11" ht="173.25" x14ac:dyDescent="0.25">
      <c r="A46" s="75" t="s">
        <v>22</v>
      </c>
      <c r="B46" s="80" t="s">
        <v>23</v>
      </c>
      <c r="C46" s="80" t="s">
        <v>24</v>
      </c>
      <c r="D46" s="75" t="s">
        <v>177</v>
      </c>
      <c r="E46" s="15" t="s">
        <v>287</v>
      </c>
      <c r="F46" s="67" t="s">
        <v>176</v>
      </c>
      <c r="G46" s="67">
        <v>1</v>
      </c>
      <c r="H46" s="5">
        <v>43677</v>
      </c>
      <c r="I46" s="5">
        <v>43830</v>
      </c>
      <c r="J46" s="6">
        <f t="shared" si="1"/>
        <v>21.857142857142858</v>
      </c>
      <c r="K46" s="69" t="s">
        <v>183</v>
      </c>
    </row>
    <row r="47" spans="1:11" ht="84" customHeight="1" x14ac:dyDescent="0.25">
      <c r="A47" s="75"/>
      <c r="B47" s="80"/>
      <c r="C47" s="80"/>
      <c r="D47" s="75"/>
      <c r="E47" s="15" t="s">
        <v>173</v>
      </c>
      <c r="F47" s="67" t="s">
        <v>174</v>
      </c>
      <c r="G47" s="67">
        <v>2</v>
      </c>
      <c r="H47" s="5">
        <v>43832</v>
      </c>
      <c r="I47" s="5">
        <v>44043</v>
      </c>
      <c r="J47" s="6">
        <f t="shared" si="1"/>
        <v>30.142857142857142</v>
      </c>
      <c r="K47" s="69" t="s">
        <v>183</v>
      </c>
    </row>
    <row r="48" spans="1:11" ht="145.5" customHeight="1" x14ac:dyDescent="0.25">
      <c r="A48" s="75" t="s">
        <v>25</v>
      </c>
      <c r="B48" s="80" t="s">
        <v>26</v>
      </c>
      <c r="C48" s="80" t="s">
        <v>27</v>
      </c>
      <c r="D48" s="75" t="s">
        <v>178</v>
      </c>
      <c r="E48" s="15" t="s">
        <v>242</v>
      </c>
      <c r="F48" s="10" t="s">
        <v>172</v>
      </c>
      <c r="G48" s="67">
        <v>1</v>
      </c>
      <c r="H48" s="5">
        <v>43677</v>
      </c>
      <c r="I48" s="5">
        <v>43830</v>
      </c>
      <c r="J48" s="6">
        <f t="shared" si="1"/>
        <v>21.857142857142858</v>
      </c>
      <c r="K48" s="69" t="s">
        <v>183</v>
      </c>
    </row>
    <row r="49" spans="1:11" ht="80.25" customHeight="1" x14ac:dyDescent="0.25">
      <c r="A49" s="75"/>
      <c r="B49" s="80"/>
      <c r="C49" s="80"/>
      <c r="D49" s="75"/>
      <c r="E49" s="15" t="s">
        <v>173</v>
      </c>
      <c r="F49" s="67" t="s">
        <v>174</v>
      </c>
      <c r="G49" s="67">
        <v>2</v>
      </c>
      <c r="H49" s="5">
        <v>43832</v>
      </c>
      <c r="I49" s="5">
        <v>44043</v>
      </c>
      <c r="J49" s="6">
        <f t="shared" si="1"/>
        <v>30.142857142857142</v>
      </c>
      <c r="K49" s="69" t="s">
        <v>183</v>
      </c>
    </row>
    <row r="50" spans="1:11" ht="142.5" customHeight="1" x14ac:dyDescent="0.25">
      <c r="A50" s="75" t="s">
        <v>28</v>
      </c>
      <c r="B50" s="75" t="s">
        <v>29</v>
      </c>
      <c r="C50" s="75" t="s">
        <v>30</v>
      </c>
      <c r="D50" s="75" t="s">
        <v>179</v>
      </c>
      <c r="E50" s="15" t="s">
        <v>243</v>
      </c>
      <c r="F50" s="10" t="s">
        <v>172</v>
      </c>
      <c r="G50" s="67">
        <v>1</v>
      </c>
      <c r="H50" s="5">
        <v>43677</v>
      </c>
      <c r="I50" s="5">
        <v>43830</v>
      </c>
      <c r="J50" s="6">
        <f t="shared" si="1"/>
        <v>21.857142857142858</v>
      </c>
      <c r="K50" s="69" t="s">
        <v>183</v>
      </c>
    </row>
    <row r="51" spans="1:11" ht="78.75" x14ac:dyDescent="0.25">
      <c r="A51" s="75"/>
      <c r="B51" s="75"/>
      <c r="C51" s="75"/>
      <c r="D51" s="75"/>
      <c r="E51" s="15" t="s">
        <v>173</v>
      </c>
      <c r="F51" s="67" t="s">
        <v>174</v>
      </c>
      <c r="G51" s="67">
        <v>2</v>
      </c>
      <c r="H51" s="5">
        <v>43832</v>
      </c>
      <c r="I51" s="5">
        <v>44043</v>
      </c>
      <c r="J51" s="6">
        <f t="shared" si="1"/>
        <v>30.142857142857142</v>
      </c>
      <c r="K51" s="69" t="s">
        <v>183</v>
      </c>
    </row>
    <row r="52" spans="1:11" ht="157.5" x14ac:dyDescent="0.25">
      <c r="A52" s="75" t="s">
        <v>31</v>
      </c>
      <c r="B52" s="75" t="s">
        <v>32</v>
      </c>
      <c r="C52" s="75" t="s">
        <v>33</v>
      </c>
      <c r="D52" s="75" t="s">
        <v>180</v>
      </c>
      <c r="E52" s="15" t="s">
        <v>244</v>
      </c>
      <c r="F52" s="67" t="s">
        <v>288</v>
      </c>
      <c r="G52" s="67">
        <v>1</v>
      </c>
      <c r="H52" s="5">
        <v>43677</v>
      </c>
      <c r="I52" s="5">
        <v>43830</v>
      </c>
      <c r="J52" s="6">
        <f t="shared" si="1"/>
        <v>21.857142857142858</v>
      </c>
      <c r="K52" s="69" t="s">
        <v>184</v>
      </c>
    </row>
    <row r="53" spans="1:11" ht="137.25" customHeight="1" x14ac:dyDescent="0.25">
      <c r="A53" s="75"/>
      <c r="B53" s="75"/>
      <c r="C53" s="75"/>
      <c r="D53" s="75"/>
      <c r="E53" s="25" t="s">
        <v>245</v>
      </c>
      <c r="F53" s="67" t="s">
        <v>174</v>
      </c>
      <c r="G53" s="67">
        <v>2</v>
      </c>
      <c r="H53" s="5">
        <v>43832</v>
      </c>
      <c r="I53" s="5">
        <v>44043</v>
      </c>
      <c r="J53" s="6">
        <f t="shared" si="1"/>
        <v>30.142857142857142</v>
      </c>
      <c r="K53" s="69" t="s">
        <v>184</v>
      </c>
    </row>
    <row r="54" spans="1:11" ht="34.9" customHeight="1" x14ac:dyDescent="0.25">
      <c r="A54" s="72" t="s">
        <v>65</v>
      </c>
      <c r="B54" s="73"/>
      <c r="C54" s="73"/>
      <c r="D54" s="73"/>
      <c r="E54" s="73"/>
      <c r="F54" s="73"/>
      <c r="G54" s="73"/>
      <c r="H54" s="73"/>
      <c r="I54" s="73"/>
      <c r="J54" s="73"/>
      <c r="K54" s="74"/>
    </row>
    <row r="55" spans="1:11" ht="189" x14ac:dyDescent="0.25">
      <c r="A55" s="75" t="s">
        <v>36</v>
      </c>
      <c r="B55" s="75" t="s">
        <v>289</v>
      </c>
      <c r="C55" s="75" t="s">
        <v>153</v>
      </c>
      <c r="D55" s="75" t="s">
        <v>154</v>
      </c>
      <c r="E55" s="15" t="s">
        <v>155</v>
      </c>
      <c r="F55" s="67" t="s">
        <v>156</v>
      </c>
      <c r="G55" s="67">
        <v>1</v>
      </c>
      <c r="H55" s="5">
        <v>43678</v>
      </c>
      <c r="I55" s="5">
        <v>43708</v>
      </c>
      <c r="J55" s="6">
        <f t="shared" ref="J55:J95" si="2">(I55-H55)/7</f>
        <v>4.2857142857142856</v>
      </c>
      <c r="K55" s="7" t="s">
        <v>65</v>
      </c>
    </row>
    <row r="56" spans="1:11" ht="94.5" x14ac:dyDescent="0.25">
      <c r="A56" s="75"/>
      <c r="B56" s="75"/>
      <c r="C56" s="75"/>
      <c r="D56" s="75"/>
      <c r="E56" s="10" t="s">
        <v>157</v>
      </c>
      <c r="F56" s="67" t="s">
        <v>137</v>
      </c>
      <c r="G56" s="67">
        <v>1</v>
      </c>
      <c r="H56" s="5">
        <v>43709</v>
      </c>
      <c r="I56" s="5">
        <v>43738</v>
      </c>
      <c r="J56" s="6">
        <f t="shared" si="2"/>
        <v>4.1428571428571432</v>
      </c>
      <c r="K56" s="7" t="s">
        <v>65</v>
      </c>
    </row>
    <row r="57" spans="1:11" ht="157.5" x14ac:dyDescent="0.25">
      <c r="A57" s="75"/>
      <c r="B57" s="75"/>
      <c r="C57" s="75"/>
      <c r="D57" s="75"/>
      <c r="E57" s="10" t="s">
        <v>158</v>
      </c>
      <c r="F57" s="67" t="s">
        <v>137</v>
      </c>
      <c r="G57" s="67">
        <v>1</v>
      </c>
      <c r="H57" s="5">
        <v>43739</v>
      </c>
      <c r="I57" s="5">
        <v>43769</v>
      </c>
      <c r="J57" s="6">
        <f t="shared" si="2"/>
        <v>4.2857142857142856</v>
      </c>
      <c r="K57" s="7" t="s">
        <v>65</v>
      </c>
    </row>
    <row r="58" spans="1:11" ht="110.25" x14ac:dyDescent="0.25">
      <c r="A58" s="75"/>
      <c r="B58" s="75"/>
      <c r="C58" s="75"/>
      <c r="D58" s="75"/>
      <c r="E58" s="10" t="s">
        <v>159</v>
      </c>
      <c r="F58" s="67" t="s">
        <v>137</v>
      </c>
      <c r="G58" s="67">
        <v>1</v>
      </c>
      <c r="H58" s="5">
        <v>43739</v>
      </c>
      <c r="I58" s="5">
        <v>43769</v>
      </c>
      <c r="J58" s="6">
        <f t="shared" si="2"/>
        <v>4.2857142857142856</v>
      </c>
      <c r="K58" s="7" t="s">
        <v>65</v>
      </c>
    </row>
    <row r="59" spans="1:11" ht="144" customHeight="1" x14ac:dyDescent="0.25">
      <c r="A59" s="75"/>
      <c r="B59" s="75"/>
      <c r="C59" s="75"/>
      <c r="D59" s="75"/>
      <c r="E59" s="10" t="s">
        <v>290</v>
      </c>
      <c r="F59" s="67" t="s">
        <v>137</v>
      </c>
      <c r="G59" s="67">
        <v>1</v>
      </c>
      <c r="H59" s="5">
        <v>43770</v>
      </c>
      <c r="I59" s="5">
        <v>43829</v>
      </c>
      <c r="J59" s="6">
        <f t="shared" si="2"/>
        <v>8.4285714285714288</v>
      </c>
      <c r="K59" s="7" t="s">
        <v>65</v>
      </c>
    </row>
    <row r="60" spans="1:11" ht="157.5" x14ac:dyDescent="0.25">
      <c r="A60" s="75"/>
      <c r="B60" s="75"/>
      <c r="C60" s="75"/>
      <c r="D60" s="75"/>
      <c r="E60" s="10" t="s">
        <v>160</v>
      </c>
      <c r="F60" s="67" t="s">
        <v>246</v>
      </c>
      <c r="G60" s="67">
        <v>1</v>
      </c>
      <c r="H60" s="5">
        <v>43832</v>
      </c>
      <c r="I60" s="5">
        <v>43889</v>
      </c>
      <c r="J60" s="6">
        <f t="shared" si="2"/>
        <v>8.1428571428571423</v>
      </c>
      <c r="K60" s="7" t="s">
        <v>65</v>
      </c>
    </row>
    <row r="61" spans="1:11" ht="126" x14ac:dyDescent="0.25">
      <c r="A61" s="75"/>
      <c r="B61" s="75"/>
      <c r="C61" s="75"/>
      <c r="D61" s="75"/>
      <c r="E61" s="10" t="s">
        <v>161</v>
      </c>
      <c r="F61" s="67" t="s">
        <v>137</v>
      </c>
      <c r="G61" s="67">
        <v>1</v>
      </c>
      <c r="H61" s="5">
        <v>43845</v>
      </c>
      <c r="I61" s="5">
        <v>43921</v>
      </c>
      <c r="J61" s="6">
        <f t="shared" si="2"/>
        <v>10.857142857142858</v>
      </c>
      <c r="K61" s="7" t="s">
        <v>65</v>
      </c>
    </row>
    <row r="62" spans="1:11" ht="94.5" x14ac:dyDescent="0.25">
      <c r="A62" s="75"/>
      <c r="B62" s="75"/>
      <c r="C62" s="75"/>
      <c r="D62" s="75"/>
      <c r="E62" s="10" t="s">
        <v>162</v>
      </c>
      <c r="F62" s="67" t="s">
        <v>137</v>
      </c>
      <c r="G62" s="67">
        <v>1</v>
      </c>
      <c r="H62" s="5">
        <v>43845</v>
      </c>
      <c r="I62" s="5">
        <v>43921</v>
      </c>
      <c r="J62" s="6">
        <f t="shared" si="2"/>
        <v>10.857142857142858</v>
      </c>
      <c r="K62" s="7" t="s">
        <v>65</v>
      </c>
    </row>
    <row r="63" spans="1:11" ht="157.5" x14ac:dyDescent="0.25">
      <c r="A63" s="75"/>
      <c r="B63" s="75"/>
      <c r="C63" s="75"/>
      <c r="D63" s="75"/>
      <c r="E63" s="10" t="s">
        <v>163</v>
      </c>
      <c r="F63" s="67" t="s">
        <v>137</v>
      </c>
      <c r="G63" s="67">
        <v>1</v>
      </c>
      <c r="H63" s="5">
        <v>43922</v>
      </c>
      <c r="I63" s="5">
        <v>43951</v>
      </c>
      <c r="J63" s="6">
        <f t="shared" si="2"/>
        <v>4.1428571428571432</v>
      </c>
      <c r="K63" s="7" t="s">
        <v>65</v>
      </c>
    </row>
    <row r="64" spans="1:11" ht="110.25" x14ac:dyDescent="0.25">
      <c r="A64" s="75"/>
      <c r="B64" s="75"/>
      <c r="C64" s="75"/>
      <c r="D64" s="75"/>
      <c r="E64" s="10" t="s">
        <v>164</v>
      </c>
      <c r="F64" s="67" t="s">
        <v>137</v>
      </c>
      <c r="G64" s="67">
        <v>1</v>
      </c>
      <c r="H64" s="5">
        <v>43922</v>
      </c>
      <c r="I64" s="5">
        <v>43951</v>
      </c>
      <c r="J64" s="6">
        <f t="shared" si="2"/>
        <v>4.1428571428571432</v>
      </c>
      <c r="K64" s="7" t="s">
        <v>65</v>
      </c>
    </row>
    <row r="65" spans="1:11" ht="144" customHeight="1" x14ac:dyDescent="0.25">
      <c r="A65" s="75"/>
      <c r="B65" s="75"/>
      <c r="C65" s="75"/>
      <c r="D65" s="75"/>
      <c r="E65" s="10" t="s">
        <v>290</v>
      </c>
      <c r="F65" s="67" t="s">
        <v>137</v>
      </c>
      <c r="G65" s="67">
        <v>1</v>
      </c>
      <c r="H65" s="5">
        <v>43952</v>
      </c>
      <c r="I65" s="5">
        <v>43982</v>
      </c>
      <c r="J65" s="6">
        <f t="shared" si="2"/>
        <v>4.2857142857142856</v>
      </c>
      <c r="K65" s="7" t="s">
        <v>65</v>
      </c>
    </row>
    <row r="66" spans="1:11" ht="149.25" customHeight="1" x14ac:dyDescent="0.25">
      <c r="A66" s="75"/>
      <c r="B66" s="75"/>
      <c r="C66" s="75"/>
      <c r="D66" s="75"/>
      <c r="E66" s="10" t="s">
        <v>160</v>
      </c>
      <c r="F66" s="67" t="s">
        <v>246</v>
      </c>
      <c r="G66" s="67">
        <v>1</v>
      </c>
      <c r="H66" s="5">
        <v>43983</v>
      </c>
      <c r="I66" s="5">
        <v>44012</v>
      </c>
      <c r="J66" s="6">
        <f t="shared" si="2"/>
        <v>4.1428571428571432</v>
      </c>
      <c r="K66" s="7" t="s">
        <v>65</v>
      </c>
    </row>
    <row r="67" spans="1:11" ht="125.25" customHeight="1" x14ac:dyDescent="0.25">
      <c r="A67" s="75"/>
      <c r="B67" s="75"/>
      <c r="C67" s="75"/>
      <c r="D67" s="75"/>
      <c r="E67" s="10" t="s">
        <v>165</v>
      </c>
      <c r="F67" s="67" t="s">
        <v>137</v>
      </c>
      <c r="G67" s="67">
        <v>1</v>
      </c>
      <c r="H67" s="5">
        <v>43951</v>
      </c>
      <c r="I67" s="5">
        <v>44012</v>
      </c>
      <c r="J67" s="6">
        <f t="shared" si="2"/>
        <v>8.7142857142857135</v>
      </c>
      <c r="K67" s="7" t="s">
        <v>65</v>
      </c>
    </row>
    <row r="68" spans="1:11" ht="229.5" customHeight="1" x14ac:dyDescent="0.25">
      <c r="A68" s="67" t="s">
        <v>37</v>
      </c>
      <c r="B68" s="10" t="s">
        <v>291</v>
      </c>
      <c r="C68" s="10" t="s">
        <v>166</v>
      </c>
      <c r="D68" s="10" t="s">
        <v>167</v>
      </c>
      <c r="E68" s="10" t="s">
        <v>168</v>
      </c>
      <c r="F68" s="67" t="s">
        <v>135</v>
      </c>
      <c r="G68" s="67">
        <v>1</v>
      </c>
      <c r="H68" s="5">
        <v>43800</v>
      </c>
      <c r="I68" s="5">
        <v>44012</v>
      </c>
      <c r="J68" s="6">
        <f t="shared" si="2"/>
        <v>30.285714285714285</v>
      </c>
      <c r="K68" s="7" t="s">
        <v>65</v>
      </c>
    </row>
    <row r="69" spans="1:11" ht="189" x14ac:dyDescent="0.25">
      <c r="A69" s="75" t="s">
        <v>38</v>
      </c>
      <c r="B69" s="75" t="s">
        <v>292</v>
      </c>
      <c r="C69" s="75" t="s">
        <v>153</v>
      </c>
      <c r="D69" s="75" t="s">
        <v>154</v>
      </c>
      <c r="E69" s="10" t="s">
        <v>155</v>
      </c>
      <c r="F69" s="67" t="s">
        <v>156</v>
      </c>
      <c r="G69" s="67">
        <v>1</v>
      </c>
      <c r="H69" s="5">
        <v>43678</v>
      </c>
      <c r="I69" s="5">
        <v>43708</v>
      </c>
      <c r="J69" s="6">
        <f t="shared" si="2"/>
        <v>4.2857142857142856</v>
      </c>
      <c r="K69" s="7" t="s">
        <v>65</v>
      </c>
    </row>
    <row r="70" spans="1:11" ht="94.5" x14ac:dyDescent="0.25">
      <c r="A70" s="75"/>
      <c r="B70" s="75"/>
      <c r="C70" s="75"/>
      <c r="D70" s="75"/>
      <c r="E70" s="10" t="s">
        <v>157</v>
      </c>
      <c r="F70" s="67" t="s">
        <v>137</v>
      </c>
      <c r="G70" s="67">
        <v>1</v>
      </c>
      <c r="H70" s="5">
        <v>43709</v>
      </c>
      <c r="I70" s="5">
        <v>43738</v>
      </c>
      <c r="J70" s="6">
        <f t="shared" si="2"/>
        <v>4.1428571428571432</v>
      </c>
      <c r="K70" s="7" t="s">
        <v>65</v>
      </c>
    </row>
    <row r="71" spans="1:11" ht="157.5" x14ac:dyDescent="0.25">
      <c r="A71" s="75"/>
      <c r="B71" s="75"/>
      <c r="C71" s="75"/>
      <c r="D71" s="75"/>
      <c r="E71" s="10" t="s">
        <v>158</v>
      </c>
      <c r="F71" s="67" t="s">
        <v>137</v>
      </c>
      <c r="G71" s="67">
        <v>1</v>
      </c>
      <c r="H71" s="5">
        <v>43739</v>
      </c>
      <c r="I71" s="5">
        <v>43769</v>
      </c>
      <c r="J71" s="6">
        <f t="shared" si="2"/>
        <v>4.2857142857142856</v>
      </c>
      <c r="K71" s="7" t="s">
        <v>65</v>
      </c>
    </row>
    <row r="72" spans="1:11" ht="99.75" customHeight="1" x14ac:dyDescent="0.25">
      <c r="A72" s="75"/>
      <c r="B72" s="75"/>
      <c r="C72" s="75"/>
      <c r="D72" s="75"/>
      <c r="E72" s="10" t="s">
        <v>159</v>
      </c>
      <c r="F72" s="67" t="s">
        <v>137</v>
      </c>
      <c r="G72" s="67">
        <v>1</v>
      </c>
      <c r="H72" s="5">
        <v>43739</v>
      </c>
      <c r="I72" s="5">
        <v>43769</v>
      </c>
      <c r="J72" s="6">
        <f t="shared" si="2"/>
        <v>4.2857142857142856</v>
      </c>
      <c r="K72" s="7" t="s">
        <v>65</v>
      </c>
    </row>
    <row r="73" spans="1:11" ht="173.25" x14ac:dyDescent="0.25">
      <c r="A73" s="75"/>
      <c r="B73" s="75"/>
      <c r="C73" s="75"/>
      <c r="D73" s="75"/>
      <c r="E73" s="10" t="s">
        <v>290</v>
      </c>
      <c r="F73" s="67" t="s">
        <v>137</v>
      </c>
      <c r="G73" s="67">
        <v>1</v>
      </c>
      <c r="H73" s="5">
        <v>43770</v>
      </c>
      <c r="I73" s="5">
        <v>43829</v>
      </c>
      <c r="J73" s="6">
        <f t="shared" si="2"/>
        <v>8.4285714285714288</v>
      </c>
      <c r="K73" s="7" t="s">
        <v>65</v>
      </c>
    </row>
    <row r="74" spans="1:11" ht="157.5" x14ac:dyDescent="0.25">
      <c r="A74" s="75"/>
      <c r="B74" s="75"/>
      <c r="C74" s="75"/>
      <c r="D74" s="75"/>
      <c r="E74" s="10" t="s">
        <v>160</v>
      </c>
      <c r="F74" s="67" t="s">
        <v>247</v>
      </c>
      <c r="G74" s="67">
        <v>1</v>
      </c>
      <c r="H74" s="5">
        <v>43832</v>
      </c>
      <c r="I74" s="5">
        <v>43889</v>
      </c>
      <c r="J74" s="6">
        <f t="shared" si="2"/>
        <v>8.1428571428571423</v>
      </c>
      <c r="K74" s="7" t="s">
        <v>65</v>
      </c>
    </row>
    <row r="75" spans="1:11" ht="126" x14ac:dyDescent="0.25">
      <c r="A75" s="75"/>
      <c r="B75" s="75"/>
      <c r="C75" s="75"/>
      <c r="D75" s="75"/>
      <c r="E75" s="10" t="s">
        <v>161</v>
      </c>
      <c r="F75" s="67" t="s">
        <v>137</v>
      </c>
      <c r="G75" s="67">
        <v>1</v>
      </c>
      <c r="H75" s="5">
        <v>43845</v>
      </c>
      <c r="I75" s="5">
        <v>43921</v>
      </c>
      <c r="J75" s="6">
        <f t="shared" si="2"/>
        <v>10.857142857142858</v>
      </c>
      <c r="K75" s="7" t="s">
        <v>65</v>
      </c>
    </row>
    <row r="76" spans="1:11" ht="94.5" x14ac:dyDescent="0.25">
      <c r="A76" s="75"/>
      <c r="B76" s="75"/>
      <c r="C76" s="75"/>
      <c r="D76" s="75"/>
      <c r="E76" s="10" t="s">
        <v>162</v>
      </c>
      <c r="F76" s="67" t="s">
        <v>137</v>
      </c>
      <c r="G76" s="67">
        <v>1</v>
      </c>
      <c r="H76" s="5">
        <v>43845</v>
      </c>
      <c r="I76" s="5">
        <v>43921</v>
      </c>
      <c r="J76" s="6">
        <f t="shared" si="2"/>
        <v>10.857142857142858</v>
      </c>
      <c r="K76" s="7" t="s">
        <v>65</v>
      </c>
    </row>
    <row r="77" spans="1:11" ht="157.5" x14ac:dyDescent="0.25">
      <c r="A77" s="75"/>
      <c r="B77" s="75"/>
      <c r="C77" s="75"/>
      <c r="D77" s="75"/>
      <c r="E77" s="10" t="s">
        <v>163</v>
      </c>
      <c r="F77" s="67" t="s">
        <v>137</v>
      </c>
      <c r="G77" s="67">
        <v>1</v>
      </c>
      <c r="H77" s="5">
        <v>43922</v>
      </c>
      <c r="I77" s="5">
        <v>43951</v>
      </c>
      <c r="J77" s="6">
        <f t="shared" si="2"/>
        <v>4.1428571428571432</v>
      </c>
      <c r="K77" s="7" t="s">
        <v>65</v>
      </c>
    </row>
    <row r="78" spans="1:11" ht="96.75" customHeight="1" x14ac:dyDescent="0.25">
      <c r="A78" s="75"/>
      <c r="B78" s="75"/>
      <c r="C78" s="75"/>
      <c r="D78" s="75"/>
      <c r="E78" s="10" t="s">
        <v>164</v>
      </c>
      <c r="F78" s="67" t="s">
        <v>137</v>
      </c>
      <c r="G78" s="67">
        <v>1</v>
      </c>
      <c r="H78" s="5">
        <v>43922</v>
      </c>
      <c r="I78" s="5">
        <v>43951</v>
      </c>
      <c r="J78" s="6">
        <f t="shared" si="2"/>
        <v>4.1428571428571432</v>
      </c>
      <c r="K78" s="7" t="s">
        <v>65</v>
      </c>
    </row>
    <row r="79" spans="1:11" ht="144" customHeight="1" x14ac:dyDescent="0.25">
      <c r="A79" s="75"/>
      <c r="B79" s="75"/>
      <c r="C79" s="75"/>
      <c r="D79" s="75"/>
      <c r="E79" s="10" t="s">
        <v>290</v>
      </c>
      <c r="F79" s="67" t="s">
        <v>137</v>
      </c>
      <c r="G79" s="67">
        <v>1</v>
      </c>
      <c r="H79" s="5">
        <v>43952</v>
      </c>
      <c r="I79" s="5">
        <v>43982</v>
      </c>
      <c r="J79" s="6">
        <f t="shared" si="2"/>
        <v>4.2857142857142856</v>
      </c>
      <c r="K79" s="7" t="s">
        <v>65</v>
      </c>
    </row>
    <row r="80" spans="1:11" ht="157.5" x14ac:dyDescent="0.25">
      <c r="A80" s="75"/>
      <c r="B80" s="75"/>
      <c r="C80" s="75"/>
      <c r="D80" s="75"/>
      <c r="E80" s="10" t="s">
        <v>160</v>
      </c>
      <c r="F80" s="67" t="s">
        <v>247</v>
      </c>
      <c r="G80" s="67">
        <v>1</v>
      </c>
      <c r="H80" s="5">
        <v>43983</v>
      </c>
      <c r="I80" s="5">
        <v>44012</v>
      </c>
      <c r="J80" s="6">
        <f t="shared" si="2"/>
        <v>4.1428571428571432</v>
      </c>
      <c r="K80" s="7" t="s">
        <v>65</v>
      </c>
    </row>
    <row r="81" spans="1:11" ht="126" x14ac:dyDescent="0.25">
      <c r="A81" s="75"/>
      <c r="B81" s="75"/>
      <c r="C81" s="75"/>
      <c r="D81" s="75"/>
      <c r="E81" s="10" t="s">
        <v>165</v>
      </c>
      <c r="F81" s="67" t="s">
        <v>137</v>
      </c>
      <c r="G81" s="67">
        <v>1</v>
      </c>
      <c r="H81" s="5">
        <v>43951</v>
      </c>
      <c r="I81" s="5">
        <v>44012</v>
      </c>
      <c r="J81" s="6">
        <f t="shared" si="2"/>
        <v>8.7142857142857135</v>
      </c>
      <c r="K81" s="7" t="s">
        <v>65</v>
      </c>
    </row>
    <row r="82" spans="1:11" ht="189" x14ac:dyDescent="0.25">
      <c r="A82" s="75" t="s">
        <v>39</v>
      </c>
      <c r="B82" s="75" t="s">
        <v>293</v>
      </c>
      <c r="C82" s="75" t="s">
        <v>153</v>
      </c>
      <c r="D82" s="75" t="s">
        <v>154</v>
      </c>
      <c r="E82" s="10" t="s">
        <v>155</v>
      </c>
      <c r="F82" s="67" t="s">
        <v>156</v>
      </c>
      <c r="G82" s="67">
        <v>1</v>
      </c>
      <c r="H82" s="5">
        <v>43678</v>
      </c>
      <c r="I82" s="5">
        <v>43708</v>
      </c>
      <c r="J82" s="6">
        <f t="shared" si="2"/>
        <v>4.2857142857142856</v>
      </c>
      <c r="K82" s="7" t="s">
        <v>65</v>
      </c>
    </row>
    <row r="83" spans="1:11" ht="94.5" x14ac:dyDescent="0.25">
      <c r="A83" s="75"/>
      <c r="B83" s="75"/>
      <c r="C83" s="75"/>
      <c r="D83" s="75"/>
      <c r="E83" s="10" t="s">
        <v>157</v>
      </c>
      <c r="F83" s="67" t="s">
        <v>137</v>
      </c>
      <c r="G83" s="67">
        <v>1</v>
      </c>
      <c r="H83" s="5">
        <v>43709</v>
      </c>
      <c r="I83" s="5">
        <v>43738</v>
      </c>
      <c r="J83" s="6">
        <f t="shared" si="2"/>
        <v>4.1428571428571432</v>
      </c>
      <c r="K83" s="7" t="s">
        <v>65</v>
      </c>
    </row>
    <row r="84" spans="1:11" ht="157.5" x14ac:dyDescent="0.25">
      <c r="A84" s="75"/>
      <c r="B84" s="75"/>
      <c r="C84" s="75"/>
      <c r="D84" s="75"/>
      <c r="E84" s="10" t="s">
        <v>158</v>
      </c>
      <c r="F84" s="67" t="s">
        <v>137</v>
      </c>
      <c r="G84" s="67">
        <v>1</v>
      </c>
      <c r="H84" s="5">
        <v>43739</v>
      </c>
      <c r="I84" s="5">
        <v>43769</v>
      </c>
      <c r="J84" s="6">
        <f t="shared" si="2"/>
        <v>4.2857142857142856</v>
      </c>
      <c r="K84" s="7" t="s">
        <v>65</v>
      </c>
    </row>
    <row r="85" spans="1:11" ht="110.25" x14ac:dyDescent="0.25">
      <c r="A85" s="75"/>
      <c r="B85" s="75"/>
      <c r="C85" s="75"/>
      <c r="D85" s="75"/>
      <c r="E85" s="10" t="s">
        <v>159</v>
      </c>
      <c r="F85" s="67" t="s">
        <v>137</v>
      </c>
      <c r="G85" s="67">
        <v>1</v>
      </c>
      <c r="H85" s="5">
        <v>43739</v>
      </c>
      <c r="I85" s="5">
        <v>43769</v>
      </c>
      <c r="J85" s="6">
        <f t="shared" si="2"/>
        <v>4.2857142857142856</v>
      </c>
      <c r="K85" s="7" t="s">
        <v>65</v>
      </c>
    </row>
    <row r="86" spans="1:11" ht="145.5" customHeight="1" x14ac:dyDescent="0.25">
      <c r="A86" s="75"/>
      <c r="B86" s="75"/>
      <c r="C86" s="75"/>
      <c r="D86" s="75"/>
      <c r="E86" s="10" t="s">
        <v>290</v>
      </c>
      <c r="F86" s="67" t="s">
        <v>137</v>
      </c>
      <c r="G86" s="67">
        <v>1</v>
      </c>
      <c r="H86" s="5">
        <v>43770</v>
      </c>
      <c r="I86" s="5">
        <v>43829</v>
      </c>
      <c r="J86" s="6">
        <f t="shared" si="2"/>
        <v>8.4285714285714288</v>
      </c>
      <c r="K86" s="7" t="s">
        <v>65</v>
      </c>
    </row>
    <row r="87" spans="1:11" ht="157.5" x14ac:dyDescent="0.25">
      <c r="A87" s="75"/>
      <c r="B87" s="75"/>
      <c r="C87" s="75"/>
      <c r="D87" s="75"/>
      <c r="E87" s="10" t="s">
        <v>160</v>
      </c>
      <c r="F87" s="67" t="s">
        <v>247</v>
      </c>
      <c r="G87" s="67">
        <v>1</v>
      </c>
      <c r="H87" s="5">
        <v>43832</v>
      </c>
      <c r="I87" s="5">
        <v>43889</v>
      </c>
      <c r="J87" s="6">
        <f t="shared" si="2"/>
        <v>8.1428571428571423</v>
      </c>
      <c r="K87" s="7" t="s">
        <v>65</v>
      </c>
    </row>
    <row r="88" spans="1:11" ht="126" x14ac:dyDescent="0.25">
      <c r="A88" s="75"/>
      <c r="B88" s="75"/>
      <c r="C88" s="75"/>
      <c r="D88" s="75"/>
      <c r="E88" s="10" t="s">
        <v>161</v>
      </c>
      <c r="F88" s="67" t="s">
        <v>137</v>
      </c>
      <c r="G88" s="67">
        <v>1</v>
      </c>
      <c r="H88" s="5">
        <v>43845</v>
      </c>
      <c r="I88" s="5">
        <v>43921</v>
      </c>
      <c r="J88" s="6">
        <f t="shared" si="2"/>
        <v>10.857142857142858</v>
      </c>
      <c r="K88" s="7" t="s">
        <v>65</v>
      </c>
    </row>
    <row r="89" spans="1:11" ht="94.5" x14ac:dyDescent="0.25">
      <c r="A89" s="75"/>
      <c r="B89" s="75"/>
      <c r="C89" s="75"/>
      <c r="D89" s="75"/>
      <c r="E89" s="10" t="s">
        <v>162</v>
      </c>
      <c r="F89" s="67" t="s">
        <v>137</v>
      </c>
      <c r="G89" s="67">
        <v>1</v>
      </c>
      <c r="H89" s="5">
        <v>43845</v>
      </c>
      <c r="I89" s="5">
        <v>43921</v>
      </c>
      <c r="J89" s="6">
        <f t="shared" si="2"/>
        <v>10.857142857142858</v>
      </c>
      <c r="K89" s="7" t="s">
        <v>65</v>
      </c>
    </row>
    <row r="90" spans="1:11" ht="157.5" x14ac:dyDescent="0.25">
      <c r="A90" s="75"/>
      <c r="B90" s="75"/>
      <c r="C90" s="75"/>
      <c r="D90" s="75"/>
      <c r="E90" s="10" t="s">
        <v>163</v>
      </c>
      <c r="F90" s="67" t="s">
        <v>137</v>
      </c>
      <c r="G90" s="67">
        <v>1</v>
      </c>
      <c r="H90" s="5">
        <v>43922</v>
      </c>
      <c r="I90" s="5">
        <v>43951</v>
      </c>
      <c r="J90" s="6">
        <f t="shared" si="2"/>
        <v>4.1428571428571432</v>
      </c>
      <c r="K90" s="7" t="s">
        <v>65</v>
      </c>
    </row>
    <row r="91" spans="1:11" ht="110.25" x14ac:dyDescent="0.25">
      <c r="A91" s="75"/>
      <c r="B91" s="75"/>
      <c r="C91" s="75"/>
      <c r="D91" s="75"/>
      <c r="E91" s="10" t="s">
        <v>164</v>
      </c>
      <c r="F91" s="67" t="s">
        <v>137</v>
      </c>
      <c r="G91" s="67">
        <v>1</v>
      </c>
      <c r="H91" s="5">
        <v>43922</v>
      </c>
      <c r="I91" s="5">
        <v>43951</v>
      </c>
      <c r="J91" s="6">
        <f t="shared" si="2"/>
        <v>4.1428571428571432</v>
      </c>
      <c r="K91" s="7" t="s">
        <v>65</v>
      </c>
    </row>
    <row r="92" spans="1:11" ht="145.5" customHeight="1" x14ac:dyDescent="0.25">
      <c r="A92" s="75"/>
      <c r="B92" s="75"/>
      <c r="C92" s="75"/>
      <c r="D92" s="75"/>
      <c r="E92" s="10" t="s">
        <v>290</v>
      </c>
      <c r="F92" s="67" t="s">
        <v>137</v>
      </c>
      <c r="G92" s="67">
        <v>1</v>
      </c>
      <c r="H92" s="5">
        <v>43952</v>
      </c>
      <c r="I92" s="5">
        <v>43982</v>
      </c>
      <c r="J92" s="6">
        <f t="shared" si="2"/>
        <v>4.2857142857142856</v>
      </c>
      <c r="K92" s="7" t="s">
        <v>65</v>
      </c>
    </row>
    <row r="93" spans="1:11" ht="157.5" x14ac:dyDescent="0.25">
      <c r="A93" s="75"/>
      <c r="B93" s="75"/>
      <c r="C93" s="75"/>
      <c r="D93" s="75"/>
      <c r="E93" s="10" t="s">
        <v>160</v>
      </c>
      <c r="F93" s="67" t="s">
        <v>247</v>
      </c>
      <c r="G93" s="67">
        <v>1</v>
      </c>
      <c r="H93" s="5">
        <v>43983</v>
      </c>
      <c r="I93" s="5">
        <v>44012</v>
      </c>
      <c r="J93" s="6">
        <f t="shared" si="2"/>
        <v>4.1428571428571432</v>
      </c>
      <c r="K93" s="7" t="s">
        <v>65</v>
      </c>
    </row>
    <row r="94" spans="1:11" ht="126" x14ac:dyDescent="0.25">
      <c r="A94" s="75"/>
      <c r="B94" s="75"/>
      <c r="C94" s="75"/>
      <c r="D94" s="75"/>
      <c r="E94" s="10" t="s">
        <v>165</v>
      </c>
      <c r="F94" s="67" t="s">
        <v>137</v>
      </c>
      <c r="G94" s="67">
        <v>1</v>
      </c>
      <c r="H94" s="5">
        <v>43951</v>
      </c>
      <c r="I94" s="5">
        <v>44012</v>
      </c>
      <c r="J94" s="6">
        <f t="shared" si="2"/>
        <v>8.7142857142857135</v>
      </c>
      <c r="K94" s="7" t="s">
        <v>65</v>
      </c>
    </row>
    <row r="95" spans="1:11" ht="362.25" x14ac:dyDescent="0.25">
      <c r="A95" s="68" t="s">
        <v>40</v>
      </c>
      <c r="B95" s="26" t="s">
        <v>41</v>
      </c>
      <c r="C95" s="27" t="s">
        <v>294</v>
      </c>
      <c r="D95" s="27" t="s">
        <v>295</v>
      </c>
      <c r="E95" s="27" t="s">
        <v>169</v>
      </c>
      <c r="F95" s="28" t="s">
        <v>170</v>
      </c>
      <c r="G95" s="28">
        <v>1</v>
      </c>
      <c r="H95" s="29">
        <v>43678</v>
      </c>
      <c r="I95" s="29">
        <v>43738</v>
      </c>
      <c r="J95" s="6">
        <f t="shared" si="2"/>
        <v>8.5714285714285712</v>
      </c>
      <c r="K95" s="7" t="s">
        <v>65</v>
      </c>
    </row>
    <row r="96" spans="1:11" ht="48" customHeight="1" x14ac:dyDescent="0.25">
      <c r="A96" s="77" t="s">
        <v>248</v>
      </c>
      <c r="B96" s="77"/>
      <c r="C96" s="77"/>
      <c r="D96" s="77"/>
      <c r="E96" s="77"/>
      <c r="F96" s="77"/>
      <c r="G96" s="77"/>
      <c r="H96" s="77"/>
      <c r="I96" s="77"/>
      <c r="J96" s="77"/>
      <c r="K96" s="7"/>
    </row>
    <row r="97" spans="1:11" ht="366.75" customHeight="1" x14ac:dyDescent="0.25">
      <c r="A97" s="75" t="s">
        <v>42</v>
      </c>
      <c r="B97" s="75" t="s">
        <v>43</v>
      </c>
      <c r="C97" s="75" t="s">
        <v>44</v>
      </c>
      <c r="D97" s="30" t="s">
        <v>249</v>
      </c>
      <c r="E97" s="10" t="s">
        <v>133</v>
      </c>
      <c r="F97" s="31" t="s">
        <v>296</v>
      </c>
      <c r="G97" s="67">
        <v>4</v>
      </c>
      <c r="H97" s="5">
        <v>43678</v>
      </c>
      <c r="I97" s="5">
        <v>44043</v>
      </c>
      <c r="J97" s="6">
        <f>(I97-H97)/7</f>
        <v>52.142857142857146</v>
      </c>
      <c r="K97" s="7" t="s">
        <v>297</v>
      </c>
    </row>
    <row r="98" spans="1:11" ht="160.5" customHeight="1" x14ac:dyDescent="0.25">
      <c r="A98" s="75"/>
      <c r="B98" s="75"/>
      <c r="C98" s="75"/>
      <c r="D98" s="30" t="s">
        <v>298</v>
      </c>
      <c r="E98" s="30" t="s">
        <v>134</v>
      </c>
      <c r="F98" s="31" t="s">
        <v>135</v>
      </c>
      <c r="G98" s="31">
        <v>4</v>
      </c>
      <c r="H98" s="32">
        <v>43739</v>
      </c>
      <c r="I98" s="32">
        <v>44104</v>
      </c>
      <c r="J98" s="33">
        <f>(I98-H98)/7</f>
        <v>52.142857142857146</v>
      </c>
      <c r="K98" s="14" t="s">
        <v>299</v>
      </c>
    </row>
    <row r="99" spans="1:11" ht="108" customHeight="1" x14ac:dyDescent="0.25">
      <c r="A99" s="76" t="s">
        <v>45</v>
      </c>
      <c r="B99" s="76" t="s">
        <v>300</v>
      </c>
      <c r="C99" s="76" t="s">
        <v>46</v>
      </c>
      <c r="D99" s="34" t="s">
        <v>136</v>
      </c>
      <c r="E99" s="35" t="s">
        <v>338</v>
      </c>
      <c r="F99" s="36" t="s">
        <v>137</v>
      </c>
      <c r="G99" s="37">
        <v>1</v>
      </c>
      <c r="H99" s="38">
        <v>43655</v>
      </c>
      <c r="I99" s="38">
        <v>43708</v>
      </c>
      <c r="J99" s="6">
        <f>(I99-H99)/7</f>
        <v>7.5714285714285712</v>
      </c>
      <c r="K99" s="7" t="s">
        <v>250</v>
      </c>
    </row>
    <row r="100" spans="1:11" ht="120.75" customHeight="1" x14ac:dyDescent="0.25">
      <c r="A100" s="76"/>
      <c r="B100" s="76"/>
      <c r="C100" s="76"/>
      <c r="D100" s="39" t="s">
        <v>301</v>
      </c>
      <c r="E100" s="40" t="s">
        <v>181</v>
      </c>
      <c r="F100" s="37" t="s">
        <v>135</v>
      </c>
      <c r="G100" s="37">
        <v>4</v>
      </c>
      <c r="H100" s="41">
        <v>43739</v>
      </c>
      <c r="I100" s="41">
        <v>44104</v>
      </c>
      <c r="J100" s="6">
        <f>(I100-H100)/7</f>
        <v>52.142857142857146</v>
      </c>
      <c r="K100" s="7" t="s">
        <v>250</v>
      </c>
    </row>
    <row r="101" spans="1:11" ht="220.5" x14ac:dyDescent="0.25">
      <c r="A101" s="76"/>
      <c r="B101" s="76"/>
      <c r="C101" s="76"/>
      <c r="D101" s="42" t="s">
        <v>138</v>
      </c>
      <c r="E101" s="42" t="s">
        <v>251</v>
      </c>
      <c r="F101" s="43" t="s">
        <v>252</v>
      </c>
      <c r="G101" s="43">
        <v>1</v>
      </c>
      <c r="H101" s="41">
        <v>43656</v>
      </c>
      <c r="I101" s="41">
        <v>43799</v>
      </c>
      <c r="J101" s="6">
        <f>(I101-H101)/7</f>
        <v>20.428571428571427</v>
      </c>
      <c r="K101" s="14" t="s">
        <v>302</v>
      </c>
    </row>
    <row r="102" spans="1:11" ht="51.4" customHeight="1" x14ac:dyDescent="0.25">
      <c r="A102" s="78" t="s">
        <v>253</v>
      </c>
      <c r="B102" s="78"/>
      <c r="C102" s="78"/>
      <c r="D102" s="78"/>
      <c r="E102" s="78"/>
      <c r="F102" s="78"/>
      <c r="G102" s="78"/>
      <c r="H102" s="78"/>
      <c r="I102" s="78"/>
      <c r="J102" s="78"/>
      <c r="K102" s="7"/>
    </row>
    <row r="103" spans="1:11" ht="107.25" customHeight="1" x14ac:dyDescent="0.25">
      <c r="A103" s="75" t="s">
        <v>51</v>
      </c>
      <c r="B103" s="75" t="s">
        <v>52</v>
      </c>
      <c r="C103" s="75" t="s">
        <v>53</v>
      </c>
      <c r="D103" s="75" t="s">
        <v>101</v>
      </c>
      <c r="E103" s="10" t="s">
        <v>102</v>
      </c>
      <c r="F103" s="10" t="s">
        <v>106</v>
      </c>
      <c r="G103" s="67">
        <v>10</v>
      </c>
      <c r="H103" s="5">
        <v>43678</v>
      </c>
      <c r="I103" s="44">
        <v>43829</v>
      </c>
      <c r="J103" s="6">
        <f t="shared" ref="J103:J111" si="3">(I103-H103)/7</f>
        <v>21.571428571428573</v>
      </c>
      <c r="K103" s="7" t="s">
        <v>191</v>
      </c>
    </row>
    <row r="104" spans="1:11" ht="141.75" x14ac:dyDescent="0.25">
      <c r="A104" s="75"/>
      <c r="B104" s="75"/>
      <c r="C104" s="75"/>
      <c r="D104" s="75"/>
      <c r="E104" s="30" t="s">
        <v>254</v>
      </c>
      <c r="F104" s="30" t="s">
        <v>107</v>
      </c>
      <c r="G104" s="67">
        <v>5</v>
      </c>
      <c r="H104" s="5">
        <v>43570</v>
      </c>
      <c r="I104" s="44">
        <v>43829</v>
      </c>
      <c r="J104" s="6">
        <f t="shared" si="3"/>
        <v>37</v>
      </c>
      <c r="K104" s="7" t="s">
        <v>192</v>
      </c>
    </row>
    <row r="105" spans="1:11" ht="79.5" customHeight="1" x14ac:dyDescent="0.25">
      <c r="A105" s="75"/>
      <c r="B105" s="75"/>
      <c r="C105" s="75"/>
      <c r="D105" s="75"/>
      <c r="E105" s="30" t="s">
        <v>303</v>
      </c>
      <c r="F105" s="30" t="s">
        <v>304</v>
      </c>
      <c r="G105" s="67">
        <v>5</v>
      </c>
      <c r="H105" s="5">
        <v>43570</v>
      </c>
      <c r="I105" s="44">
        <v>43829</v>
      </c>
      <c r="J105" s="6">
        <f t="shared" si="3"/>
        <v>37</v>
      </c>
      <c r="K105" s="7" t="s">
        <v>193</v>
      </c>
    </row>
    <row r="106" spans="1:11" ht="78.75" x14ac:dyDescent="0.25">
      <c r="A106" s="75"/>
      <c r="B106" s="75"/>
      <c r="C106" s="75"/>
      <c r="D106" s="75"/>
      <c r="E106" s="30" t="s">
        <v>103</v>
      </c>
      <c r="F106" s="30" t="s">
        <v>304</v>
      </c>
      <c r="G106" s="67">
        <v>5</v>
      </c>
      <c r="H106" s="5">
        <v>43570</v>
      </c>
      <c r="I106" s="44">
        <v>43829</v>
      </c>
      <c r="J106" s="6">
        <f t="shared" si="3"/>
        <v>37</v>
      </c>
      <c r="K106" s="7" t="s">
        <v>193</v>
      </c>
    </row>
    <row r="107" spans="1:11" ht="81" customHeight="1" x14ac:dyDescent="0.25">
      <c r="A107" s="75"/>
      <c r="B107" s="75"/>
      <c r="C107" s="75"/>
      <c r="D107" s="75"/>
      <c r="E107" s="10" t="s">
        <v>104</v>
      </c>
      <c r="F107" s="10" t="s">
        <v>108</v>
      </c>
      <c r="G107" s="67">
        <v>3</v>
      </c>
      <c r="H107" s="5">
        <v>43570</v>
      </c>
      <c r="I107" s="44">
        <v>43829</v>
      </c>
      <c r="J107" s="6">
        <f t="shared" si="3"/>
        <v>37</v>
      </c>
      <c r="K107" s="7" t="s">
        <v>193</v>
      </c>
    </row>
    <row r="108" spans="1:11" ht="81" customHeight="1" x14ac:dyDescent="0.25">
      <c r="A108" s="75"/>
      <c r="B108" s="75"/>
      <c r="C108" s="75"/>
      <c r="D108" s="75"/>
      <c r="E108" s="10" t="s">
        <v>105</v>
      </c>
      <c r="F108" s="10" t="s">
        <v>109</v>
      </c>
      <c r="G108" s="67">
        <v>3</v>
      </c>
      <c r="H108" s="5">
        <v>43570</v>
      </c>
      <c r="I108" s="44">
        <v>43829</v>
      </c>
      <c r="J108" s="6">
        <f t="shared" si="3"/>
        <v>37</v>
      </c>
      <c r="K108" s="7" t="s">
        <v>193</v>
      </c>
    </row>
    <row r="109" spans="1:11" ht="129.75" customHeight="1" x14ac:dyDescent="0.25">
      <c r="A109" s="75" t="s">
        <v>47</v>
      </c>
      <c r="B109" s="75" t="s">
        <v>305</v>
      </c>
      <c r="C109" s="75" t="s">
        <v>48</v>
      </c>
      <c r="D109" s="75" t="s">
        <v>110</v>
      </c>
      <c r="E109" s="30" t="s">
        <v>255</v>
      </c>
      <c r="F109" s="30" t="s">
        <v>190</v>
      </c>
      <c r="G109" s="12">
        <v>5</v>
      </c>
      <c r="H109" s="8">
        <v>43678</v>
      </c>
      <c r="I109" s="8">
        <v>43829</v>
      </c>
      <c r="J109" s="6">
        <f t="shared" si="3"/>
        <v>21.571428571428573</v>
      </c>
      <c r="K109" s="45" t="s">
        <v>261</v>
      </c>
    </row>
    <row r="110" spans="1:11" ht="129" customHeight="1" x14ac:dyDescent="0.25">
      <c r="A110" s="75"/>
      <c r="B110" s="75"/>
      <c r="C110" s="75"/>
      <c r="D110" s="75"/>
      <c r="E110" s="30" t="s">
        <v>256</v>
      </c>
      <c r="F110" s="30" t="s">
        <v>190</v>
      </c>
      <c r="G110" s="67">
        <v>2</v>
      </c>
      <c r="H110" s="5">
        <v>43709</v>
      </c>
      <c r="I110" s="5">
        <v>43799</v>
      </c>
      <c r="J110" s="6">
        <f t="shared" si="3"/>
        <v>12.857142857142858</v>
      </c>
      <c r="K110" s="45" t="s">
        <v>261</v>
      </c>
    </row>
    <row r="111" spans="1:11" ht="204.75" x14ac:dyDescent="0.25">
      <c r="A111" s="67" t="s">
        <v>49</v>
      </c>
      <c r="B111" s="10" t="s">
        <v>306</v>
      </c>
      <c r="C111" s="10" t="s">
        <v>50</v>
      </c>
      <c r="D111" s="10" t="s">
        <v>307</v>
      </c>
      <c r="E111" s="30" t="s">
        <v>308</v>
      </c>
      <c r="F111" s="46" t="s">
        <v>309</v>
      </c>
      <c r="G111" s="68">
        <v>5</v>
      </c>
      <c r="H111" s="44">
        <v>43678</v>
      </c>
      <c r="I111" s="44">
        <v>43829</v>
      </c>
      <c r="J111" s="6">
        <f t="shared" si="3"/>
        <v>21.571428571428573</v>
      </c>
      <c r="K111" s="7" t="s">
        <v>323</v>
      </c>
    </row>
    <row r="112" spans="1:11" ht="30" customHeight="1" x14ac:dyDescent="0.25">
      <c r="A112" s="77" t="s">
        <v>54</v>
      </c>
      <c r="B112" s="77"/>
      <c r="C112" s="77"/>
      <c r="D112" s="77"/>
      <c r="E112" s="77"/>
      <c r="F112" s="77"/>
      <c r="G112" s="77"/>
      <c r="H112" s="77"/>
      <c r="I112" s="77"/>
      <c r="J112" s="77"/>
      <c r="K112" s="7"/>
    </row>
    <row r="113" spans="1:11" ht="409.5" customHeight="1" x14ac:dyDescent="0.25">
      <c r="A113" s="67" t="s">
        <v>55</v>
      </c>
      <c r="B113" s="10" t="s">
        <v>56</v>
      </c>
      <c r="C113" s="10" t="s">
        <v>57</v>
      </c>
      <c r="D113" s="10" t="s">
        <v>122</v>
      </c>
      <c r="E113" s="10" t="s">
        <v>257</v>
      </c>
      <c r="F113" s="10" t="s">
        <v>331</v>
      </c>
      <c r="G113" s="67">
        <v>2</v>
      </c>
      <c r="H113" s="5">
        <v>43649</v>
      </c>
      <c r="I113" s="38">
        <v>43861</v>
      </c>
      <c r="J113" s="6">
        <f t="shared" ref="J113:J120" si="4">(I113-H113)/7</f>
        <v>30.285714285714285</v>
      </c>
      <c r="K113" s="7" t="s">
        <v>268</v>
      </c>
    </row>
    <row r="114" spans="1:11" ht="30" customHeight="1" x14ac:dyDescent="0.25">
      <c r="A114" s="77" t="s">
        <v>66</v>
      </c>
      <c r="B114" s="77"/>
      <c r="C114" s="77"/>
      <c r="D114" s="77"/>
      <c r="E114" s="77"/>
      <c r="F114" s="77"/>
      <c r="G114" s="77"/>
      <c r="H114" s="77"/>
      <c r="I114" s="77"/>
      <c r="J114" s="77"/>
      <c r="K114" s="7"/>
    </row>
    <row r="115" spans="1:11" ht="408.75" customHeight="1" x14ac:dyDescent="0.25">
      <c r="A115" s="69" t="s">
        <v>67</v>
      </c>
      <c r="B115" s="69" t="s">
        <v>339</v>
      </c>
      <c r="C115" s="69" t="s">
        <v>221</v>
      </c>
      <c r="D115" s="69" t="s">
        <v>123</v>
      </c>
      <c r="E115" s="69" t="s">
        <v>124</v>
      </c>
      <c r="F115" s="36" t="s">
        <v>125</v>
      </c>
      <c r="G115" s="69">
        <v>1</v>
      </c>
      <c r="H115" s="5">
        <v>43647</v>
      </c>
      <c r="I115" s="5">
        <v>43830</v>
      </c>
      <c r="J115" s="6">
        <f t="shared" si="4"/>
        <v>26.142857142857142</v>
      </c>
      <c r="K115" s="69" t="s">
        <v>186</v>
      </c>
    </row>
    <row r="116" spans="1:11" ht="147.75" customHeight="1" x14ac:dyDescent="0.25">
      <c r="A116" s="69" t="s">
        <v>68</v>
      </c>
      <c r="B116" s="69" t="s">
        <v>222</v>
      </c>
      <c r="C116" s="69" t="s">
        <v>69</v>
      </c>
      <c r="D116" s="69" t="s">
        <v>126</v>
      </c>
      <c r="E116" s="69" t="s">
        <v>310</v>
      </c>
      <c r="F116" s="69" t="s">
        <v>223</v>
      </c>
      <c r="G116" s="69">
        <v>2</v>
      </c>
      <c r="H116" s="38">
        <v>43678</v>
      </c>
      <c r="I116" s="38">
        <v>44043</v>
      </c>
      <c r="J116" s="6">
        <f t="shared" si="4"/>
        <v>52.142857142857146</v>
      </c>
      <c r="K116" s="69" t="s">
        <v>187</v>
      </c>
    </row>
    <row r="117" spans="1:11" ht="280.5" customHeight="1" x14ac:dyDescent="0.25">
      <c r="A117" s="69" t="s">
        <v>70</v>
      </c>
      <c r="B117" s="69" t="s">
        <v>71</v>
      </c>
      <c r="C117" s="69" t="s">
        <v>224</v>
      </c>
      <c r="D117" s="69" t="s">
        <v>225</v>
      </c>
      <c r="E117" s="69" t="s">
        <v>226</v>
      </c>
      <c r="F117" s="69" t="s">
        <v>227</v>
      </c>
      <c r="G117" s="69">
        <v>1</v>
      </c>
      <c r="H117" s="5">
        <v>43647</v>
      </c>
      <c r="I117" s="5">
        <v>44012</v>
      </c>
      <c r="J117" s="6">
        <f t="shared" si="4"/>
        <v>52.142857142857146</v>
      </c>
      <c r="K117" s="69" t="s">
        <v>188</v>
      </c>
    </row>
    <row r="118" spans="1:11" ht="189" x14ac:dyDescent="0.25">
      <c r="A118" s="69" t="s">
        <v>72</v>
      </c>
      <c r="B118" s="69" t="s">
        <v>228</v>
      </c>
      <c r="C118" s="69" t="s">
        <v>73</v>
      </c>
      <c r="D118" s="67" t="s">
        <v>200</v>
      </c>
      <c r="E118" s="67" t="s">
        <v>83</v>
      </c>
      <c r="F118" s="67" t="s">
        <v>311</v>
      </c>
      <c r="G118" s="47">
        <v>1</v>
      </c>
      <c r="H118" s="5">
        <v>43647</v>
      </c>
      <c r="I118" s="38">
        <v>43830</v>
      </c>
      <c r="J118" s="6">
        <f t="shared" si="4"/>
        <v>26.142857142857142</v>
      </c>
      <c r="K118" s="69" t="s">
        <v>78</v>
      </c>
    </row>
    <row r="119" spans="1:11" ht="94.5" x14ac:dyDescent="0.25">
      <c r="A119" s="80" t="s">
        <v>74</v>
      </c>
      <c r="B119" s="80" t="s">
        <v>229</v>
      </c>
      <c r="C119" s="80" t="s">
        <v>75</v>
      </c>
      <c r="D119" s="86" t="s">
        <v>258</v>
      </c>
      <c r="E119" s="69" t="s">
        <v>259</v>
      </c>
      <c r="F119" s="69" t="s">
        <v>260</v>
      </c>
      <c r="G119" s="69">
        <v>1</v>
      </c>
      <c r="H119" s="38">
        <v>43647</v>
      </c>
      <c r="I119" s="38">
        <v>43830</v>
      </c>
      <c r="J119" s="6">
        <f t="shared" si="4"/>
        <v>26.142857142857142</v>
      </c>
      <c r="K119" s="69" t="s">
        <v>80</v>
      </c>
    </row>
    <row r="120" spans="1:11" ht="80.650000000000006" customHeight="1" x14ac:dyDescent="0.25">
      <c r="A120" s="80"/>
      <c r="B120" s="80"/>
      <c r="C120" s="80"/>
      <c r="D120" s="87"/>
      <c r="E120" s="69" t="s">
        <v>230</v>
      </c>
      <c r="F120" s="69" t="s">
        <v>127</v>
      </c>
      <c r="G120" s="69">
        <v>1</v>
      </c>
      <c r="H120" s="5">
        <v>43831</v>
      </c>
      <c r="I120" s="5">
        <v>43921</v>
      </c>
      <c r="J120" s="6">
        <f t="shared" si="4"/>
        <v>12.857142857142858</v>
      </c>
      <c r="K120" s="69" t="s">
        <v>80</v>
      </c>
    </row>
    <row r="121" spans="1:11" x14ac:dyDescent="0.25">
      <c r="A121" s="48"/>
      <c r="B121" s="48"/>
      <c r="C121" s="48"/>
      <c r="D121" s="48"/>
      <c r="E121" s="48"/>
      <c r="F121" s="48"/>
      <c r="G121" s="48"/>
      <c r="H121" s="49"/>
      <c r="I121" s="49"/>
      <c r="J121" s="50"/>
      <c r="K121" s="48"/>
    </row>
    <row r="122" spans="1:11" x14ac:dyDescent="0.25">
      <c r="A122" s="48"/>
      <c r="B122" s="48"/>
      <c r="C122" s="48"/>
      <c r="D122" s="48"/>
      <c r="E122" s="48"/>
      <c r="F122" s="48"/>
      <c r="G122" s="48"/>
      <c r="H122" s="49"/>
      <c r="I122" s="49"/>
      <c r="J122" s="50"/>
      <c r="K122" s="48"/>
    </row>
    <row r="123" spans="1:11" x14ac:dyDescent="0.25">
      <c r="K123" s="53"/>
    </row>
    <row r="125" spans="1:11" ht="31.5" x14ac:dyDescent="0.25">
      <c r="B125" s="82" t="s">
        <v>195</v>
      </c>
      <c r="C125" s="82"/>
      <c r="D125" s="54" t="s">
        <v>196</v>
      </c>
    </row>
    <row r="126" spans="1:11" ht="30" customHeight="1" x14ac:dyDescent="0.25">
      <c r="B126" s="83" t="s">
        <v>263</v>
      </c>
      <c r="C126" s="84"/>
      <c r="D126" s="55">
        <v>47</v>
      </c>
    </row>
    <row r="127" spans="1:11" ht="25.15" customHeight="1" x14ac:dyDescent="0.25">
      <c r="B127" s="83" t="s">
        <v>264</v>
      </c>
      <c r="C127" s="84"/>
      <c r="D127" s="56">
        <v>17</v>
      </c>
    </row>
    <row r="128" spans="1:11" ht="28.15" customHeight="1" x14ac:dyDescent="0.25">
      <c r="B128" s="83" t="s">
        <v>262</v>
      </c>
      <c r="C128" s="84"/>
      <c r="D128" s="55">
        <v>10</v>
      </c>
    </row>
    <row r="129" spans="1:11" ht="37.15" customHeight="1" x14ac:dyDescent="0.25">
      <c r="B129" s="83" t="s">
        <v>182</v>
      </c>
      <c r="C129" s="84"/>
      <c r="D129" s="55">
        <v>10</v>
      </c>
    </row>
    <row r="130" spans="1:11" ht="30.4" customHeight="1" x14ac:dyDescent="0.25">
      <c r="B130" s="83" t="s">
        <v>191</v>
      </c>
      <c r="C130" s="84"/>
      <c r="D130" s="55">
        <v>9</v>
      </c>
    </row>
    <row r="131" spans="1:11" ht="45" customHeight="1" x14ac:dyDescent="0.25">
      <c r="B131" s="83" t="s">
        <v>194</v>
      </c>
      <c r="C131" s="84"/>
      <c r="D131" s="55">
        <v>5</v>
      </c>
    </row>
    <row r="132" spans="1:11" ht="45" customHeight="1" x14ac:dyDescent="0.25">
      <c r="B132" s="83" t="s">
        <v>324</v>
      </c>
      <c r="C132" s="84"/>
      <c r="D132" s="55">
        <v>4</v>
      </c>
    </row>
    <row r="133" spans="1:11" ht="25.5" customHeight="1" x14ac:dyDescent="0.25">
      <c r="B133" s="83" t="s">
        <v>185</v>
      </c>
      <c r="C133" s="84"/>
      <c r="D133" s="55">
        <v>2</v>
      </c>
    </row>
    <row r="134" spans="1:11" s="58" customFormat="1" ht="27.4" customHeight="1" x14ac:dyDescent="0.25">
      <c r="A134" s="57"/>
      <c r="B134" s="83" t="s">
        <v>184</v>
      </c>
      <c r="C134" s="84"/>
      <c r="D134" s="55">
        <v>2</v>
      </c>
      <c r="J134" s="59"/>
      <c r="K134" s="60"/>
    </row>
    <row r="135" spans="1:11" x14ac:dyDescent="0.25">
      <c r="B135" s="83" t="s">
        <v>297</v>
      </c>
      <c r="C135" s="84"/>
      <c r="D135" s="55">
        <v>1</v>
      </c>
    </row>
    <row r="136" spans="1:11" ht="45" customHeight="1" x14ac:dyDescent="0.25">
      <c r="B136" s="83" t="s">
        <v>312</v>
      </c>
      <c r="C136" s="84"/>
      <c r="D136" s="55">
        <v>1</v>
      </c>
    </row>
    <row r="137" spans="1:11" ht="45" customHeight="1" x14ac:dyDescent="0.25">
      <c r="B137" s="83" t="s">
        <v>265</v>
      </c>
      <c r="C137" s="84"/>
      <c r="D137" s="55">
        <v>1</v>
      </c>
    </row>
    <row r="138" spans="1:11" ht="45" customHeight="1" x14ac:dyDescent="0.25">
      <c r="B138" s="83" t="s">
        <v>313</v>
      </c>
      <c r="C138" s="84"/>
      <c r="D138" s="61">
        <v>1</v>
      </c>
    </row>
    <row r="139" spans="1:11" ht="26.65" customHeight="1" x14ac:dyDescent="0.25">
      <c r="B139" s="88" t="s">
        <v>266</v>
      </c>
      <c r="C139" s="88"/>
      <c r="D139" s="62">
        <f>SUM(D126:D138)</f>
        <v>110</v>
      </c>
    </row>
    <row r="140" spans="1:11" x14ac:dyDescent="0.25">
      <c r="D140" s="63"/>
    </row>
    <row r="141" spans="1:11" x14ac:dyDescent="0.25">
      <c r="D141" s="63"/>
    </row>
    <row r="142" spans="1:11" x14ac:dyDescent="0.25">
      <c r="D142" s="63"/>
    </row>
    <row r="143" spans="1:11" ht="29.65" customHeight="1" x14ac:dyDescent="0.25">
      <c r="C143" s="64" t="s">
        <v>273</v>
      </c>
      <c r="D143" s="62" t="s">
        <v>272</v>
      </c>
    </row>
    <row r="144" spans="1:11" x14ac:dyDescent="0.25">
      <c r="B144" s="65" t="s">
        <v>269</v>
      </c>
      <c r="C144" s="66">
        <v>14</v>
      </c>
      <c r="D144" s="66">
        <v>36</v>
      </c>
    </row>
    <row r="145" spans="2:4" x14ac:dyDescent="0.25">
      <c r="B145" s="65" t="s">
        <v>270</v>
      </c>
      <c r="C145" s="66" t="s">
        <v>274</v>
      </c>
      <c r="D145" s="66">
        <f>12+41+5+9+1+6</f>
        <v>74</v>
      </c>
    </row>
    <row r="146" spans="2:4" x14ac:dyDescent="0.25">
      <c r="B146" s="64" t="s">
        <v>271</v>
      </c>
      <c r="C146" s="64">
        <v>36</v>
      </c>
      <c r="D146" s="64">
        <f>SUM(D144:D145)</f>
        <v>110</v>
      </c>
    </row>
  </sheetData>
  <sortState xmlns:xlrd2="http://schemas.microsoft.com/office/spreadsheetml/2017/richdata2" ref="B126:D138">
    <sortCondition descending="1" ref="D126:D138"/>
  </sortState>
  <mergeCells count="108">
    <mergeCell ref="D119:D120"/>
    <mergeCell ref="B139:C139"/>
    <mergeCell ref="B134:C134"/>
    <mergeCell ref="B135:C135"/>
    <mergeCell ref="B136:C136"/>
    <mergeCell ref="B137:C137"/>
    <mergeCell ref="B138:C138"/>
    <mergeCell ref="B131:C131"/>
    <mergeCell ref="B132:C132"/>
    <mergeCell ref="B133:C133"/>
    <mergeCell ref="B127:C127"/>
    <mergeCell ref="B128:C128"/>
    <mergeCell ref="B129:C129"/>
    <mergeCell ref="B130:C130"/>
    <mergeCell ref="C119:C120"/>
    <mergeCell ref="B119:B120"/>
    <mergeCell ref="A119:A120"/>
    <mergeCell ref="B125:C125"/>
    <mergeCell ref="B126:C126"/>
    <mergeCell ref="A96:J96"/>
    <mergeCell ref="B4:B5"/>
    <mergeCell ref="A4:A5"/>
    <mergeCell ref="C27:C28"/>
    <mergeCell ref="D27:D28"/>
    <mergeCell ref="B27:B28"/>
    <mergeCell ref="B29:B30"/>
    <mergeCell ref="A29:A30"/>
    <mergeCell ref="B46:B47"/>
    <mergeCell ref="C8:C9"/>
    <mergeCell ref="B8:B9"/>
    <mergeCell ref="A8:A9"/>
    <mergeCell ref="C4:C5"/>
    <mergeCell ref="D4:D5"/>
    <mergeCell ref="D11:D12"/>
    <mergeCell ref="C11:C12"/>
    <mergeCell ref="B11:B12"/>
    <mergeCell ref="A11:A12"/>
    <mergeCell ref="B44:B45"/>
    <mergeCell ref="A44:A45"/>
    <mergeCell ref="A22:A26"/>
    <mergeCell ref="C15:C20"/>
    <mergeCell ref="A46:A47"/>
    <mergeCell ref="A48:A49"/>
    <mergeCell ref="A42:A43"/>
    <mergeCell ref="A2:J2"/>
    <mergeCell ref="D31:D39"/>
    <mergeCell ref="D46:D47"/>
    <mergeCell ref="C46:C47"/>
    <mergeCell ref="D48:D49"/>
    <mergeCell ref="C48:C49"/>
    <mergeCell ref="B48:B49"/>
    <mergeCell ref="D42:D43"/>
    <mergeCell ref="C42:C43"/>
    <mergeCell ref="B42:B43"/>
    <mergeCell ref="D44:D45"/>
    <mergeCell ref="C44:C45"/>
    <mergeCell ref="A27:A28"/>
    <mergeCell ref="D15:D19"/>
    <mergeCell ref="B15:B20"/>
    <mergeCell ref="A15:A20"/>
    <mergeCell ref="A114:J114"/>
    <mergeCell ref="C109:C110"/>
    <mergeCell ref="A112:J112"/>
    <mergeCell ref="A102:J102"/>
    <mergeCell ref="B109:B110"/>
    <mergeCell ref="D109:D110"/>
    <mergeCell ref="A109:A110"/>
    <mergeCell ref="D52:D53"/>
    <mergeCell ref="C52:C53"/>
    <mergeCell ref="B52:B53"/>
    <mergeCell ref="A52:A53"/>
    <mergeCell ref="A55:A67"/>
    <mergeCell ref="D55:D67"/>
    <mergeCell ref="C55:C67"/>
    <mergeCell ref="B55:B67"/>
    <mergeCell ref="A103:A108"/>
    <mergeCell ref="B103:B108"/>
    <mergeCell ref="C69:C81"/>
    <mergeCell ref="C97:C98"/>
    <mergeCell ref="B97:B98"/>
    <mergeCell ref="A97:A98"/>
    <mergeCell ref="A69:A81"/>
    <mergeCell ref="D82:D94"/>
    <mergeCell ref="C82:C94"/>
    <mergeCell ref="A54:K54"/>
    <mergeCell ref="C103:C108"/>
    <mergeCell ref="D103:D108"/>
    <mergeCell ref="C99:C101"/>
    <mergeCell ref="B99:B101"/>
    <mergeCell ref="A99:A101"/>
    <mergeCell ref="B69:B81"/>
    <mergeCell ref="D22:D26"/>
    <mergeCell ref="C22:C26"/>
    <mergeCell ref="D29:D30"/>
    <mergeCell ref="C29:C30"/>
    <mergeCell ref="C31:C39"/>
    <mergeCell ref="B31:B39"/>
    <mergeCell ref="D69:D81"/>
    <mergeCell ref="D50:D51"/>
    <mergeCell ref="C50:C51"/>
    <mergeCell ref="B50:B51"/>
    <mergeCell ref="B82:B94"/>
    <mergeCell ref="A82:A94"/>
    <mergeCell ref="A50:A51"/>
    <mergeCell ref="B22:B26"/>
    <mergeCell ref="A31:A39"/>
    <mergeCell ref="A40:K40"/>
    <mergeCell ref="A41:K41"/>
  </mergeCells>
  <phoneticPr fontId="1" type="noConversion"/>
  <dataValidations count="10">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113 A21:A22 A99 A95 A46 A4 A31 A27:A29 A111 A103 A109 A52 A97 A55 A68:A69 A82 A42 A44 A50 A6:A8 A10:A11 A13:A15"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113 B15 B22 B95 B46 B27:B29 B31 B103 B109 B111 B52 B99 B97 B55 B68:B69 B82 B42 B44 B50 B8 B10:B11 B13"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113 C6:C7 C99 C95 C46 C29 C31 C103 C109 C111 C22 C52 C97 C55 C68:C69 C82 C42 C44 C50 C13:C15"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31 D8 D97:D101 D95 D82 D111 D52 D29 E14 D103 D109 D4 D113 D22 D6:E6 D55 D68:D69 D42 D44 D46 D48 D50 D13 D15 D118:E11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29:E38 E11:E19 E97:E101 E113 E55:E95 E103 E109:E111 E7 E9 D20:E20 E42:E53 E21:E2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100:F101 F4:F21 F103:F111 F22:G26 F29:F38 G39 F113 F97:F98 G49 G51 F42:F53 G53 F118 F55:F95"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97:G101 G55:G95 G103:G111 G29:G39 G113 G43:G48 G50 G52 G118 G4:G2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97:H101 H10:H20 I95 H103:H111 H22:I22 H23:H39 H4:H6 H113 H8 H55:H95 H42:H53 H115:H122"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97:I101 I10:I20 I55:I94 I103:I111 I23:I39 I4:I6 I113 I8 I42:I53 I115:I11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55:J95 J97:J101 J113 J103:J111 J42:J53 J115:J122 J4:J39" xr:uid="{00000000-0002-0000-0000-00000A000000}">
      <formula1>-9223372036854770000</formula1>
      <formula2>9223372036854770000</formula2>
    </dataValidation>
  </dataValidations>
  <pageMargins left="0.23622047244094491" right="0.23622047244094491" top="0.74803149606299213" bottom="0.74803149606299213" header="0.31496062992125984" footer="0.31496062992125984"/>
  <pageSetup paperSize="14"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PLANES DE MEJORAMIENT...</vt:lpstr>
      <vt:lpstr>'PLANES DE MEJORAMIENT...'!Área_de_impresión</vt:lpstr>
      <vt:lpstr>'PLANES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Emilio Vidarte Coronado</cp:lastModifiedBy>
  <cp:lastPrinted>2019-07-18T15:22:55Z</cp:lastPrinted>
  <dcterms:created xsi:type="dcterms:W3CDTF">2019-06-12T14:10:31Z</dcterms:created>
  <dcterms:modified xsi:type="dcterms:W3CDTF">2019-08-06T15:32:42Z</dcterms:modified>
</cp:coreProperties>
</file>