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jgomezm_mintrabajo_gov_co/Documents/Documentos/039 MIPG/D4 - Evaluación de Resultados/"/>
    </mc:Choice>
  </mc:AlternateContent>
  <xr:revisionPtr revIDLastSave="87" documentId="8_{4281ED8D-AA55-49C4-AB38-65B6C00E5D4A}" xr6:coauthVersionLast="45" xr6:coauthVersionMax="45" xr10:uidLastSave="{5646C76D-EFDF-4B9E-963A-6FCDC5770E00}"/>
  <bookViews>
    <workbookView xWindow="-120" yWindow="-120" windowWidth="20730" windowHeight="11160" xr2:uid="{00000000-000D-0000-FFFF-FFFF00000000}"/>
  </bookViews>
  <sheets>
    <sheet name="Plan E. Sectorial 2019-2022" sheetId="1" r:id="rId1"/>
  </sheets>
  <definedNames>
    <definedName name="_xlnm._FilterDatabase" localSheetId="0" hidden="1">'Plan E. Sectorial 2019-2022'!$A$7:$WZV$73</definedName>
    <definedName name="_xlnm.Print_Area" localSheetId="0">'Plan E. Sectorial 2019-2022'!$A$1:$V$73</definedName>
    <definedName name="TIPO_INDICADOR" comment="Seleccion">'Plan E. Sectorial 2019-2022'!$WZV$1:$XFD$5</definedName>
    <definedName name="_xlnm.Print_Titles" localSheetId="0">'Plan E. Sectorial 2019-2022'!$1:$7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L24" i="1"/>
  <c r="J24" i="1"/>
  <c r="H24" i="1"/>
  <c r="H22" i="1"/>
  <c r="G34" i="1" l="1"/>
  <c r="G23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Zulma Esther Chicuasuque Calderon</author>
  </authors>
  <commentList>
    <comment ref="G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 meta total del indicador es 3.940. Sin embargo por ser compartida con el Ministerio de Trabajo el SENA debe realizar 3.800 y el Ministerio 140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<sst xmlns="http://schemas.openxmlformats.org/spreadsheetml/2006/main" count="816" uniqueCount="254">
  <si>
    <t xml:space="preserve">Gestión </t>
  </si>
  <si>
    <t>OBJETIVOS SECTORIALES</t>
  </si>
  <si>
    <t>ESTRATEGIAS</t>
  </si>
  <si>
    <t>INDICADORES</t>
  </si>
  <si>
    <t>TIPO DE INDICADOR</t>
  </si>
  <si>
    <t>Frecuencia  Medición</t>
  </si>
  <si>
    <t>META CUATRIENIO</t>
  </si>
  <si>
    <t>DEPENDENCIA RESPONSABLE</t>
  </si>
  <si>
    <t>OBJETIVO PND</t>
    <phoneticPr fontId="0" type="noConversion"/>
  </si>
  <si>
    <t>Tasa de Trabajo Infantil</t>
  </si>
  <si>
    <t>Anual</t>
  </si>
  <si>
    <t>Trimestral</t>
  </si>
  <si>
    <t>Producto</t>
  </si>
  <si>
    <t>Tasa de desempleo femenina</t>
  </si>
  <si>
    <t>Dirección de Riesgos Laborales</t>
  </si>
  <si>
    <t>Dirección de Pensiones y otras Prestaciones</t>
  </si>
  <si>
    <t>COMPONENTE TRABAJO DECENTE</t>
  </si>
  <si>
    <t>Respeto y vigencia de los Derechos fundamentales en el trabajo</t>
  </si>
  <si>
    <t>Creación de empleo</t>
  </si>
  <si>
    <t>Extensión de la protección y la seguridad social</t>
  </si>
  <si>
    <t>1. Determinar condiciones que contribuyan a: la generación de trabajo decente, la consolidación del mercado de trabajo, la empleabilidad, el mejoramiento de las capacidades productivas de la población y el emprendimiento y desarrollo empresarial como mecanismos para la generación de trabajo, generación de ingresos y la movilidad social de acuerdo a las particularidades de cada región</t>
  </si>
  <si>
    <t xml:space="preserve">2. Fortalecer el Sistema de Seguridad Social mediante la promoción a la afiliación  en los Subsistemas de Pensiones, Riesgos laborales y  cajas de compensación familiar. Así como también, generar mecanismos de  equidad a través de un sistema de protección a la vejez desde la vinculación y el reconocimiento de servicios sociales complementarios y la protección progresiva de los ingresos de las personas en su vejez. </t>
  </si>
  <si>
    <t>3. Promover la protección de los derechos fundamentales del trabajo y la promoción del diálogo social, la concertación, la conciliación y la erradicación del trabajo infantil a través de la articulación efectiva de las entidades</t>
  </si>
  <si>
    <t>4. Fortalecer el dialogo social y la concertación laboral.</t>
  </si>
  <si>
    <t>5. Desarrollar acciones de inspección, vigilancia y control con el fin de dar cumplimiento a las normas legales, reglamentarias y convencionales en materia de trabajo decente</t>
  </si>
  <si>
    <t>Promover la generación de empleo a través de mecanismos y programas que incentiven la creación de puestos de trabajo decente y empresas sostenibles.</t>
  </si>
  <si>
    <t>Consolidar el mercado de trabajo para facilitar el encuentro entre la oferta laboral y la demanda laboral, que disminuya los costos de transacción de las partes, teniendo en cuenta la diversidad territorial del país.</t>
  </si>
  <si>
    <t>Establecer mecanismos para atender  la demanda laboral de la población migrante.</t>
  </si>
  <si>
    <t>Mejorar las capacidades productivas de la población facilitando el acceso a  la formación de calidad y pertinente para el trabajo y su vinculación a procesos de desarrollo de competencias laborales específicas y básicas  acordes con su vocación y demandas del sector productivo.</t>
  </si>
  <si>
    <t>Tasa de desempleo</t>
  </si>
  <si>
    <t>Estrategias para fortalecer el Servicio Público de Empleo implementadas</t>
  </si>
  <si>
    <t>Estrategia implementada</t>
  </si>
  <si>
    <t>Gestión</t>
  </si>
  <si>
    <t>META 2019</t>
  </si>
  <si>
    <t>META 2020</t>
  </si>
  <si>
    <t>META 2021</t>
  </si>
  <si>
    <t>META 2022</t>
  </si>
  <si>
    <t>LINEA DE BASE 31 /12/2018</t>
  </si>
  <si>
    <t>Implementar las herramientas que fomentan la inclusión laboral de las personas que enfrentan barreras para la inserción laboral.</t>
  </si>
  <si>
    <t>Implementar la política de equidad laboral con enfoque de género.</t>
  </si>
  <si>
    <t>Implementar mecanismos que faciliten el acceso al Sistema de seguridad social y protección social</t>
  </si>
  <si>
    <t>Mensual</t>
  </si>
  <si>
    <t>Desarrollar mecanismos para protección del trabajador y de seguridad y cuidado en el trabajo.</t>
  </si>
  <si>
    <t>Definir los lineamientos que faciliten el acceso al sistema de subsidio familiar</t>
  </si>
  <si>
    <t>Dirección Generación  y Protección del Empleo y Subsidio Familiar</t>
  </si>
  <si>
    <t>Dirección de Movilidad y Formación para el trabajo</t>
  </si>
  <si>
    <t>Grupo Interno de Tabajo para las victimas y la Equifdad laboral con enfoque de Género</t>
  </si>
  <si>
    <t>Promover mecanismos flexibles de protección social integral y prestación de servicios a la población vulnerable y las víctimas buscando alternativas flexibles de transición para su vinculación a los sistemas de seguridad y protección social integral</t>
  </si>
  <si>
    <t>Bimestral</t>
  </si>
  <si>
    <t>Actualizar la normativa, fortalecer la capacidad institucional para la identificación y atención de la población involucrada</t>
  </si>
  <si>
    <t>Desarrollar los mecanismos para la protección de los derechos fundamentales de los trabajadores.</t>
  </si>
  <si>
    <t>Dirección Derechos Fundamentales del Trabajo</t>
  </si>
  <si>
    <t>Promocionar  el diálogo social para la transformación de las relaciones laborales</t>
  </si>
  <si>
    <t>Fijar programas, estrategias, instrumentos y metodologías para propiciar un entorno constructivo que permita llevar a cabo el diálogo social y la negociación colectiva de las condiciones laborales y salariales en el país</t>
  </si>
  <si>
    <t>Crear condiciones que contribuyan al fortalecimiento de las relaciones laborales tripartitas</t>
  </si>
  <si>
    <t>Implementar estrategias de inspección  sistémica, preventiva y estratégica</t>
  </si>
  <si>
    <t>Diálogo social</t>
  </si>
  <si>
    <t>Desarrollar mecanismos para la consolidación del sistema de información en IVC</t>
  </si>
  <si>
    <t>6. Fortalecer las instituciones del Sector Trabajo y la rendición de cuentas en ejercicio del Buen Gobierno, en búsqueda de la modernización, eficiencia, eficacia y la transparencia</t>
  </si>
  <si>
    <t>Número de Ormet con alianzas territoriasles</t>
  </si>
  <si>
    <t>Porcentaje de población ocupada cotizante al sistema de pensiones</t>
  </si>
  <si>
    <t>Porcentaje de población ocupada afiliada a Administradora de Riesgos Laborales</t>
  </si>
  <si>
    <t>Tasa de formalidad laboral</t>
  </si>
  <si>
    <t>Sistema Nacional de cualificaciones diseñado e implementado</t>
  </si>
  <si>
    <t>Trabajadores afiliados a las Cajas de Compensación Familiar</t>
  </si>
  <si>
    <t>Pacto en PND</t>
  </si>
  <si>
    <t>Pacto por la equidad: política social moderna centrada en la familia, eficiente, de calidad y conectada a mercados</t>
  </si>
  <si>
    <t>Linea PND</t>
  </si>
  <si>
    <t>Estrategia</t>
  </si>
  <si>
    <t>Trabajo decente, acceso a mercados e ingresos dignos: acelerando la inclusión productiva</t>
  </si>
  <si>
    <t>Promover el acceso de la población a esquemas de protección y seguridad social</t>
  </si>
  <si>
    <t>Protección social general</t>
  </si>
  <si>
    <t xml:space="preserve">Promover mecanismos para la garantía de los derechos fundamentales de los trabajadores y los grupos prioritarios y vulnerables. </t>
  </si>
  <si>
    <t>Promover la garantía de los derechos de los trabajadores a nivel individual y colectivo.</t>
  </si>
  <si>
    <t>Promover el diálogo social en todas las regiones del país, en el marco de las relaciones laborales. P</t>
  </si>
  <si>
    <t>Diseñar e implementar el Plan Nacional de Inspección, Vigilancia y Control (PIVC) del trabajo</t>
  </si>
  <si>
    <t>Consolidar el Sistema Nacional de Formación para el Trabajo como fuente de oferta de conocimientos y habilidades ocupacionales respondiendo a las necesidades del sector productivo, y en concordancia con la formación profesional a nivel internacional, en el marco del Sistema Nacional de Cualificaciones</t>
  </si>
  <si>
    <t>Fortalecimiento y articulación institucional para el diseño e implementación del Sistema Nacional de Formación para el Trabajo</t>
  </si>
  <si>
    <t>Generar estrategias para una gestión del empleo eficiente, oportuna e integral con énfasis en los grupos poblacionales con mayores barreras para la empleabilidad y el emprendimiento.</t>
  </si>
  <si>
    <t>Generación de lineamientos y modelos para mejorar los servicios de gestión y colocación de empleo, así como de protección al cesante.</t>
  </si>
  <si>
    <t>Víctimas formadas para potenciar el enganche laboral en el Marco de las Rutas de Empleo y Autoempleo para la reparación integral</t>
  </si>
  <si>
    <t>Brecha de ingreso mensual promedio entre hombres y mujeres</t>
  </si>
  <si>
    <t>Promover la generación de ingresos y la inclusión productiva de la población vulnerable y en situación de pobreza, en contextos urbanos y rurales a través del emprendimiento y su integración al sector moderno</t>
  </si>
  <si>
    <t>Diseño de rutas integrales para la inclusión productiva de la población en situación de pobreza y vulnerabilidad diferenciando estrategias urbanas y rurales</t>
  </si>
  <si>
    <t>Sujetos colectivos que participan en procesos de restitución de capacidades productivas</t>
  </si>
  <si>
    <t>Municipios con inspección móvil del trabajo en áreas rurales</t>
  </si>
  <si>
    <t>Departamentos que cuentan con los  planes de implementación de la Línea de Política de Erradicación del trabajo infantil y protección al adolescente trabajador formulados</t>
  </si>
  <si>
    <t>Personas formadas en entornos laborales</t>
  </si>
  <si>
    <t>Empresas beneficiarias de la formación en entorno laboral</t>
  </si>
  <si>
    <t>Semestral</t>
  </si>
  <si>
    <t>NOMBRE Y APELLIDOS DEL FUNCIONARIO RESPONSBALE DE REPORTAR AVANCE</t>
  </si>
  <si>
    <t>CORREO ELECTRÓNICO DEL FUNCIONARIO RESPONSBALE DE REPORTAR AVANCE</t>
  </si>
  <si>
    <t>Milton Andrés Mora Angarita</t>
  </si>
  <si>
    <t>Ligia Carrero Monroy</t>
  </si>
  <si>
    <t>mmoraa@mintrabajo.gov.co</t>
  </si>
  <si>
    <t>lcarrero@mintrabajo.gov.co</t>
  </si>
  <si>
    <t>mduarteo@mintrabajo.gov.co</t>
  </si>
  <si>
    <t>Melba Mireya Duarte Osma  Ext. 11413</t>
  </si>
  <si>
    <t>Visitas realizadas dentro del Plan de Intervención Integral</t>
  </si>
  <si>
    <t>Jhon Alexander Romero Nocobe</t>
  </si>
  <si>
    <t>jromeron@mintrabajo.gov.co</t>
  </si>
  <si>
    <t>Stella Salazar Molina</t>
  </si>
  <si>
    <t>ssalazarm@mintrabajo.gov.co</t>
  </si>
  <si>
    <t>jsantiago@mintrabajo.gov.co</t>
  </si>
  <si>
    <t>gleal@mintrabajo.gov.co</t>
  </si>
  <si>
    <t>Gloria Helena Leal Ext. 11451</t>
  </si>
  <si>
    <t>LSANCHEZ@MINTRABAJO.GOV.CO</t>
  </si>
  <si>
    <t>Laura Sanchez Ext. 11460</t>
  </si>
  <si>
    <t>Janeth Cristina Santiago Ext. 11402</t>
  </si>
  <si>
    <t>mdiazh@mintrabajo.gov.co</t>
  </si>
  <si>
    <t>Maria Cristina  Díaz  Ext. 11399</t>
  </si>
  <si>
    <t>Sistema de información de IVC implementados y con registros actualizados en las territoriales</t>
  </si>
  <si>
    <t>1 Sistema Implementado</t>
  </si>
  <si>
    <t>3 Sistemas Implementados y con registros actualizados</t>
  </si>
  <si>
    <t>2 Sistemas implementados</t>
  </si>
  <si>
    <t>2 Sistemas con Registros actualizados</t>
  </si>
  <si>
    <t>1 Sistema con Registros actualizados</t>
  </si>
  <si>
    <t>Yeani Isabel Marín Ramírez</t>
  </si>
  <si>
    <t>ymarinr@mintrabajo.gov.co</t>
  </si>
  <si>
    <t>Martha Ines Llano</t>
  </si>
  <si>
    <t>mllano@mintrabajo.gov.co</t>
  </si>
  <si>
    <t>Campo Elias Antolinez</t>
  </si>
  <si>
    <t>cantolinez@mintrabajo.gov.co</t>
  </si>
  <si>
    <t>Ana Lucia Fernandez de Soto Montalvo</t>
  </si>
  <si>
    <t>afernandez@mintrabajo.gov.co</t>
  </si>
  <si>
    <t xml:space="preserve">Víctimas (Nucleos familiares) que acceden a programas de emprendimiento en las rutas integrales de generación de empleo y autoempleo rural y urbano - </t>
  </si>
  <si>
    <t>Víctimas formadas vocacionalmente en el Marco de las Rutas de Empleo y Autoempleo para la reparación integral</t>
  </si>
  <si>
    <t>Nini Johanna Serna Alvarado</t>
  </si>
  <si>
    <t>nserna@mintrabajo.gov.co</t>
  </si>
  <si>
    <t>NA</t>
  </si>
  <si>
    <t>María Cristina Díaz Hernandez</t>
  </si>
  <si>
    <t>PLAN ESTRATÉGICO SECTORIAL  
2019 -2022</t>
  </si>
  <si>
    <t>Implementar planes de mejoramiento para cerrar de manera escalonada y de acuerdo con la capacidad presupuestal de la entidad,  las brechas identificadas en el resultado del FURAG de cada vigencia</t>
  </si>
  <si>
    <t>Indice de desempeño institucional Solidarias</t>
  </si>
  <si>
    <t>Pacto por una gestión pública efectiva</t>
  </si>
  <si>
    <t>Indice de desempeño institucional SPE</t>
  </si>
  <si>
    <t>Indice de desempeño institucional Colpensiones</t>
  </si>
  <si>
    <t>Indice de desempeño institucional Mintrabajo</t>
  </si>
  <si>
    <t>Indice de desempeño institucional Supersubsidio</t>
  </si>
  <si>
    <t>Indice de desempeño institucional Sena</t>
  </si>
  <si>
    <t xml:space="preserve"> </t>
  </si>
  <si>
    <t>Colocaciones a través del Servicio Público de Empleo </t>
  </si>
  <si>
    <t>III. Pacto por la equidad: política social moderna centrada en la familia, eficiente, de calidad y conectada a mercados</t>
  </si>
  <si>
    <t>F.	Trabajo decente, acceso a mercados e ingresos dignos: acelerando la inclusión productiva</t>
  </si>
  <si>
    <t>fredy.ramos@serviciodeempleo.gov.co</t>
  </si>
  <si>
    <t>ENTIDAD REPSONSABLE</t>
  </si>
  <si>
    <t>Ministerio del Trabajo</t>
  </si>
  <si>
    <t>Servicio Nacional de Aprendizaje</t>
  </si>
  <si>
    <t>Unidad Admiinistrativa Especial de Organizaciones Solidarias</t>
  </si>
  <si>
    <t>Unidad Admiinistrativa Especial del Servicio Público de Empleo</t>
  </si>
  <si>
    <t>Superintendencia del Subsidio Familiar</t>
  </si>
  <si>
    <t xml:space="preserve">Fredy Ramos 
</t>
  </si>
  <si>
    <t>Colocaciones de mujeres a través del Servicio Público de Empleo (SPE) </t>
  </si>
  <si>
    <t>XIV. Pacto de equidad para las mujeres</t>
  </si>
  <si>
    <t>B.	Educación y empoderamiento económico para la eliminación de brechas de género en el mundo del trabajo</t>
  </si>
  <si>
    <t>Impulso y fortalecimiento de estrategias que promuevan la equidad laboral y las condiciones que favorezcan la inserción de las mujeres en el mundo del trabajo</t>
  </si>
  <si>
    <t>Diseñar estrategias de participación igualitaria para las mujeres en el mercado laboral, de modo que mejor</t>
  </si>
  <si>
    <t>Colocaciones de víctimas través del Servicio Público de Empleo </t>
  </si>
  <si>
    <t>XI. Pacto por la Construcción de Paz: Cultura de la legalidad, convivencia, estabilización y víctimas</t>
  </si>
  <si>
    <t>D.	Reparación: Colombia atiende y repara a las víctimas</t>
  </si>
  <si>
    <t>Diseñar componentes diferenciados para la población víctima en la oferta de programas sociales dirigidos a la reducción de pobreza y vulnerabilidad</t>
  </si>
  <si>
    <t>Armonizar el componente de asistencia de la política de víctimas con la política social moderna</t>
  </si>
  <si>
    <t>Colocaciones de personas con discapacidad a través del Servicio Público de Empleo</t>
  </si>
  <si>
    <t>XIII. Pacto por la inclusión de todas las personas con discapacidad</t>
  </si>
  <si>
    <t>A. Alianza por la inclusión y la dignidad de todas las personas con discapacidad</t>
  </si>
  <si>
    <t>Alcanzar la inserción efectiva de las PcD al mercado laboral y al emprendimiento</t>
  </si>
  <si>
    <t>Inclusión productiva para la generación de ingresos y la seguridad económica de las PcD, sus familias y personas cuidadoras</t>
  </si>
  <si>
    <t>Tasa de orientados colocados en la red pública del Servicio Público de Empleo</t>
  </si>
  <si>
    <t>Colocaciones de jóvenes a través del Servicio Público de Empleo </t>
  </si>
  <si>
    <t>G.	Juventud naranja: todos los talentos cuentan para construir país</t>
  </si>
  <si>
    <t>Fortalecer programas para la vinculación laboral de los jóvenes</t>
  </si>
  <si>
    <t>Promover la inclusión productiva de los jóvenes</t>
  </si>
  <si>
    <t>Colpensiones</t>
  </si>
  <si>
    <t>Cesar Agusto Conde</t>
  </si>
  <si>
    <t>cacondez@colpensiones.gov.co</t>
  </si>
  <si>
    <t>Evaluar la arquitectura institucional del Gobierno con el fin de redefinir misiones, roles y competencias que permitan el funcionamiento eficiente del Estado en los diferentes niveles de Gobierno</t>
  </si>
  <si>
    <t>Transformación de la Administración pública</t>
  </si>
  <si>
    <t xml:space="preserve">Tasa de Certificados de Formación Profesional Integral (Auxiliares, Operarios, Técnicos) vinculados laboralmente a los 6 meses de egresados </t>
  </si>
  <si>
    <t>Resultado</t>
  </si>
  <si>
    <t>Tasa de Titulados de la Formación Profesional Integral (Tecnológos y Especializaciones Tecnológicas) que consiguen trabajo a los 6 meses de egresados</t>
  </si>
  <si>
    <t xml:space="preserve">Vinculación laboral de los Titulados y certificados de la Formación Profesional que consiguen trabajo a los 6 meses de egresados </t>
  </si>
  <si>
    <t>Personas Beneficiarias de la Formación en Entorno Laboral. SENA (Oferta Especial Empresarial)</t>
  </si>
  <si>
    <t>Empresas creadas por medio del Fondo Emprender pertenecientes a las actividades de la Economía Naranja</t>
  </si>
  <si>
    <t>Empleos Directos Generados por medio del Fondo Emprender en las actividades pertenecientes a la Economía Naranja</t>
  </si>
  <si>
    <t xml:space="preserve">Emprendimientos solidarios dinamizados </t>
  </si>
  <si>
    <t xml:space="preserve">Producto </t>
  </si>
  <si>
    <t xml:space="preserve">Semestral </t>
  </si>
  <si>
    <t xml:space="preserve">Número de personas  beneficiadas a través de procesos de fomento  de asociatividad solidaria </t>
  </si>
  <si>
    <t>Redes o cadenas productivas promovidas o dinamizadas</t>
  </si>
  <si>
    <t>Programas de formación diseñados o actualizados.</t>
  </si>
  <si>
    <t xml:space="preserve">Anual </t>
  </si>
  <si>
    <t xml:space="preserve">Municipios en donde se implementa el Programa Formar Para Emprender </t>
  </si>
  <si>
    <t xml:space="preserve">Personas capacitadas en curso básico de economía solidaria </t>
  </si>
  <si>
    <t>Documento de análisis y propuestas gestionadas.</t>
  </si>
  <si>
    <t xml:space="preserve">semestral </t>
  </si>
  <si>
    <t xml:space="preserve"> Plan Estadistico Actualizado </t>
  </si>
  <si>
    <t>Promover la generación de ingresos y la inclusión social y productiva de la población  a través del emprendimiento asociativo solidario</t>
  </si>
  <si>
    <t xml:space="preserve">Fomentar la cultura asociativa solidaria para generar conocimiento de los principios, valores y bondades del sector solidario   </t>
  </si>
  <si>
    <t xml:space="preserve">Revisar la normatividad, del sector solidario  y generar propuestas para su actualización </t>
  </si>
  <si>
    <t>Actualizar el Plan Estadístico Institucional y articulación con superintendencias y Confecámaras para mejorar la calidad  de información que se registra en el RUES sobre los  esquemas asociativos.</t>
  </si>
  <si>
    <t>Javier Gómez</t>
  </si>
  <si>
    <t xml:space="preserve">jgomezm@mintrabajo.gov.co </t>
  </si>
  <si>
    <t>Yully Astrid Quiroga Forero</t>
  </si>
  <si>
    <t>yquirogaf@ssf.gov.co</t>
  </si>
  <si>
    <t>Implementar acciones de Inspección, Vigilancia y Control - IVC que faciliten el mejoramiento continuo de los entes vigilados por la Superintendencia del Subsidio Familiar</t>
  </si>
  <si>
    <t>Porcentaje de cumplimiento del Plan Anual de visitas de IVC bajo la metodología de riesgos</t>
  </si>
  <si>
    <t>MinTrabajo promoverá el acceso de todos los trabajadores formales y sus familias de las zonas urbana y rural a los programas, servicios y beneficios del Sistema de Subsidio Familiar a través de las Cajas de Compensación
Familiar (CCF)</t>
  </si>
  <si>
    <t>Mauricio González barrero</t>
  </si>
  <si>
    <t>mgonzalezb@sssf.gov.co</t>
  </si>
  <si>
    <t>Personas capacitadas  o sensibilizadas con estrategias de formalización laboral</t>
  </si>
  <si>
    <t>Porcentaje de jovenes que no estudian y no tienen empleo</t>
  </si>
  <si>
    <t>Jovenes beneficiarios del programa Estado Joven</t>
  </si>
  <si>
    <t>Adultos mayores con algún tipo de protección a los ingresos</t>
  </si>
  <si>
    <t>Nuevos cupos  de Colombia Mayor</t>
  </si>
  <si>
    <t>Porcentaje de implementación de los sistemas de equidad de género</t>
  </si>
  <si>
    <t>Grupo de Servicio Público de Empleo y Empleabilidad de la Dirección de Empleo y Trabajo</t>
  </si>
  <si>
    <t>Nora InésPeña Clavijo</t>
  </si>
  <si>
    <t>nipena@sena.edu.co</t>
  </si>
  <si>
    <t>Obsservatorio Laboral de la Dirección de Empleo y Trabajo</t>
  </si>
  <si>
    <t>Grupo der Emprendimiento de la Dirección de Empleo y Trabajo</t>
  </si>
  <si>
    <t>Dirección de Formación Profesional</t>
  </si>
  <si>
    <t>Grupo de Mejora Continua de la Dirección de Planeación</t>
  </si>
  <si>
    <t>Direccion de Desarrollo de las Organizaciones Solidarias</t>
  </si>
  <si>
    <t>Dinamización de emprendimientos solidarios para la
inclusión social y productiva autosostenible en el marco de
una política social moderna</t>
  </si>
  <si>
    <t>Fomentar emprendimientos del sector
solidario, como mecanismo de política social
moderna que promueve el empoderamiento, la
autonomía económica y social de las comunidades,
buscando la reducción de la dependencia del gasto
público social.</t>
  </si>
  <si>
    <t xml:space="preserve">Ehyder Mario Barbosa Perez </t>
  </si>
  <si>
    <t>ehyder.barbosa@orgsolidarias.gov.co</t>
  </si>
  <si>
    <t>Promoción de la educación solidaria como estrategia para
la generación de la autonomía de las comunidades y la
cohesión social, a través de la práctica de los principios y
valores de la economía solidaria , para la generación de
ingresos y el mejoramiento de la calidad de vida</t>
  </si>
  <si>
    <t xml:space="preserve">Marisol Viveros Zambrano </t>
  </si>
  <si>
    <t xml:space="preserve">mviveros@orgsolidarias.gov.co </t>
  </si>
  <si>
    <t xml:space="preserve">Direccion de Investigacion y Planeacion </t>
  </si>
  <si>
    <t>Fortalecimiento a la institucionalidad y la política pública
para el fomento, inspección, vigilancia y control de las
organizaciones de economía solidaria</t>
  </si>
  <si>
    <t>Magda Liliana Gonzalez</t>
  </si>
  <si>
    <t>mgonzalez@mintrabajo.gov.co</t>
  </si>
  <si>
    <t>7.90</t>
  </si>
  <si>
    <t>Dirección de Inspección, Vigilancia, Control y Gestión territorial</t>
  </si>
  <si>
    <t>Planes de Diálogo Social de Subcomisiones Departamentales formulados</t>
  </si>
  <si>
    <t>8.8</t>
  </si>
  <si>
    <t>8.3</t>
  </si>
  <si>
    <t>20.30</t>
  </si>
  <si>
    <t>19.40</t>
  </si>
  <si>
    <t>18.50</t>
  </si>
  <si>
    <t>17.60</t>
  </si>
  <si>
    <t>21.70</t>
  </si>
  <si>
    <t xml:space="preserve">Personas con Formación Titulada del SENA </t>
  </si>
  <si>
    <t>Personas con Discapacidad que recibieron capacitación para el Trabajo</t>
  </si>
  <si>
    <t>Tasa de Desempleo juvenil</t>
  </si>
  <si>
    <t>Empresas afiliadas a las Cajas de Compensación Familiar</t>
  </si>
  <si>
    <t>Personas con ahorros a través del programa de Beneficios Económicos Periódicos (BEPS)</t>
  </si>
  <si>
    <t>Porcentaje de casos atendidos en el CETCOIT</t>
  </si>
  <si>
    <t>porcentaje de conflictos socio laborales atendidos por regiones</t>
  </si>
  <si>
    <t>Municipios atendidos en sensibilización a trabajadores, empleadores y entidades en materia de diálogo social y derechos fundamentales del trabajo.</t>
  </si>
  <si>
    <t>Avance 2019</t>
  </si>
  <si>
    <t>Avance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</si>
</sst>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#,##0.00;[Red]#,##0.00"/>
    <numFmt numFmtId="165" formatCode="#,##0;[Red]#,##0"/>
    <numFmt numFmtId="166" formatCode="0.0%"/>
    <numFmt numFmtId="167" formatCode="0.0"/>
    <numFmt numFmtId="168" formatCode="[$-10C0A]#,##0"/>
    <numFmt numFmtId="169" formatCode="[$-10C0A]#,##0.00"/>
    <numFmt numFmtId="170" formatCode="#,##0_ ;\-#,##0\ "/>
    <numFmt numFmtId="172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Arial Narrow"/>
      <family val="2"/>
    </font>
    <font>
      <b/>
      <sz val="11"/>
      <color theme="0"/>
      <name val="Calibri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5358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Alignment="1">
      <alignment horizontal="justify" vertical="center"/>
    </xf>
    <xf numFmtId="3" fontId="9" fillId="2" borderId="1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0" fontId="6" fillId="0" borderId="0" xfId="0" applyFont="1"/>
    <xf numFmtId="0" fontId="14" fillId="0" borderId="0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justify" vertical="center" wrapText="1"/>
    </xf>
    <xf numFmtId="3" fontId="9" fillId="2" borderId="9" xfId="0" applyNumberFormat="1" applyFont="1" applyFill="1" applyBorder="1" applyAlignment="1">
      <alignment horizontal="justify" vertical="center" wrapText="1"/>
    </xf>
    <xf numFmtId="164" fontId="9" fillId="4" borderId="5" xfId="0" applyNumberFormat="1" applyFont="1" applyFill="1" applyBorder="1" applyAlignment="1">
      <alignment horizontal="justify" vertical="center" wrapText="1"/>
    </xf>
    <xf numFmtId="3" fontId="9" fillId="4" borderId="5" xfId="0" applyNumberFormat="1" applyFont="1" applyFill="1" applyBorder="1" applyAlignment="1">
      <alignment horizontal="justify" vertical="center" wrapText="1"/>
    </xf>
    <xf numFmtId="164" fontId="9" fillId="4" borderId="1" xfId="0" applyNumberFormat="1" applyFont="1" applyFill="1" applyBorder="1" applyAlignment="1">
      <alignment horizontal="justify" vertical="center" wrapText="1"/>
    </xf>
    <xf numFmtId="3" fontId="9" fillId="4" borderId="1" xfId="0" applyNumberFormat="1" applyFont="1" applyFill="1" applyBorder="1" applyAlignment="1">
      <alignment horizontal="justify" vertical="center" wrapText="1"/>
    </xf>
    <xf numFmtId="3" fontId="16" fillId="4" borderId="6" xfId="5" applyNumberFormat="1" applyFill="1" applyBorder="1" applyAlignment="1">
      <alignment horizontal="justify" vertical="center" wrapText="1"/>
    </xf>
    <xf numFmtId="3" fontId="12" fillId="2" borderId="0" xfId="0" applyNumberFormat="1" applyFont="1" applyFill="1" applyBorder="1" applyAlignment="1">
      <alignment horizontal="justify" vertical="center" wrapText="1"/>
    </xf>
    <xf numFmtId="3" fontId="16" fillId="2" borderId="8" xfId="5" applyNumberFormat="1" applyFill="1" applyBorder="1" applyAlignment="1">
      <alignment horizontal="justify" vertical="center" wrapText="1"/>
    </xf>
    <xf numFmtId="3" fontId="17" fillId="4" borderId="8" xfId="5" applyNumberFormat="1" applyFont="1" applyFill="1" applyBorder="1" applyAlignment="1">
      <alignment horizontal="justify" vertical="center" wrapText="1"/>
    </xf>
    <xf numFmtId="3" fontId="17" fillId="2" borderId="8" xfId="5" applyNumberFormat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9" fontId="6" fillId="0" borderId="1" xfId="0" applyNumberFormat="1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6" fillId="0" borderId="8" xfId="5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3" fontId="11" fillId="2" borderId="0" xfId="0" applyNumberFormat="1" applyFont="1" applyFill="1" applyBorder="1" applyAlignment="1">
      <alignment horizontal="justify" vertical="center" wrapText="1"/>
    </xf>
    <xf numFmtId="3" fontId="8" fillId="2" borderId="0" xfId="0" applyNumberFormat="1" applyFont="1" applyFill="1" applyBorder="1" applyAlignment="1">
      <alignment horizontal="justify" vertical="center" wrapText="1"/>
    </xf>
    <xf numFmtId="3" fontId="9" fillId="2" borderId="8" xfId="0" applyNumberFormat="1" applyFont="1" applyFill="1" applyBorder="1" applyAlignment="1">
      <alignment horizontal="justify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6" fillId="4" borderId="8" xfId="5" applyFill="1" applyBorder="1" applyAlignment="1">
      <alignment horizontal="justify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justify" vertical="center" wrapText="1"/>
    </xf>
    <xf numFmtId="164" fontId="9" fillId="5" borderId="1" xfId="0" applyNumberFormat="1" applyFont="1" applyFill="1" applyBorder="1" applyAlignment="1">
      <alignment horizontal="justify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justify" vertical="center" wrapText="1"/>
    </xf>
    <xf numFmtId="3" fontId="12" fillId="5" borderId="0" xfId="0" applyNumberFormat="1" applyFont="1" applyFill="1" applyBorder="1" applyAlignment="1">
      <alignment horizontal="justify" vertical="center" wrapText="1"/>
    </xf>
    <xf numFmtId="3" fontId="9" fillId="5" borderId="1" xfId="7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justify" vertical="center" wrapText="1"/>
    </xf>
    <xf numFmtId="3" fontId="8" fillId="5" borderId="0" xfId="0" applyNumberFormat="1" applyFont="1" applyFill="1" applyBorder="1" applyAlignment="1">
      <alignment horizontal="justify" vertical="center" wrapText="1"/>
    </xf>
    <xf numFmtId="164" fontId="9" fillId="5" borderId="5" xfId="0" applyNumberFormat="1" applyFont="1" applyFill="1" applyBorder="1" applyAlignment="1">
      <alignment horizontal="justify" vertical="center" wrapText="1"/>
    </xf>
    <xf numFmtId="3" fontId="9" fillId="5" borderId="5" xfId="0" applyNumberFormat="1" applyFont="1" applyFill="1" applyBorder="1" applyAlignment="1">
      <alignment horizontal="justify" vertical="center" wrapText="1"/>
    </xf>
    <xf numFmtId="3" fontId="9" fillId="5" borderId="8" xfId="0" applyNumberFormat="1" applyFont="1" applyFill="1" applyBorder="1" applyAlignment="1">
      <alignment horizontal="justify" vertical="center" wrapText="1"/>
    </xf>
    <xf numFmtId="3" fontId="9" fillId="5" borderId="9" xfId="0" applyNumberFormat="1" applyFont="1" applyFill="1" applyBorder="1" applyAlignment="1">
      <alignment horizontal="justify" vertical="center" wrapText="1"/>
    </xf>
    <xf numFmtId="164" fontId="9" fillId="5" borderId="9" xfId="0" applyNumberFormat="1" applyFont="1" applyFill="1" applyBorder="1" applyAlignment="1">
      <alignment horizontal="justify" vertical="center" wrapText="1"/>
    </xf>
    <xf numFmtId="0" fontId="6" fillId="5" borderId="0" xfId="0" applyFont="1" applyFill="1" applyAlignment="1">
      <alignment horizontal="justify"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justify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9" fillId="4" borderId="5" xfId="0" applyNumberFormat="1" applyFont="1" applyFill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166" fontId="9" fillId="2" borderId="1" xfId="1" applyNumberFormat="1" applyFont="1" applyFill="1" applyBorder="1" applyAlignment="1">
      <alignment horizontal="right" vertical="center" wrapText="1"/>
    </xf>
    <xf numFmtId="166" fontId="9" fillId="0" borderId="1" xfId="1" applyNumberFormat="1" applyFont="1" applyBorder="1" applyAlignment="1">
      <alignment horizontal="right" vertical="center" wrapText="1"/>
    </xf>
    <xf numFmtId="9" fontId="9" fillId="0" borderId="1" xfId="1" applyFont="1" applyBorder="1" applyAlignment="1">
      <alignment horizontal="right" vertical="center" wrapText="1"/>
    </xf>
    <xf numFmtId="10" fontId="9" fillId="4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1" fontId="6" fillId="0" borderId="1" xfId="6" applyFont="1" applyFill="1" applyBorder="1" applyAlignment="1" applyProtection="1">
      <alignment horizontal="right" vertical="center" wrapText="1"/>
    </xf>
    <xf numFmtId="41" fontId="9" fillId="0" borderId="1" xfId="6" applyFont="1" applyFill="1" applyBorder="1" applyAlignment="1" applyProtection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9" fontId="9" fillId="4" borderId="1" xfId="1" applyFont="1" applyFill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right" vertical="center" wrapText="1"/>
    </xf>
    <xf numFmtId="9" fontId="9" fillId="2" borderId="1" xfId="1" applyFont="1" applyFill="1" applyBorder="1" applyAlignment="1">
      <alignment horizontal="right" vertical="center" wrapText="1"/>
    </xf>
    <xf numFmtId="9" fontId="6" fillId="4" borderId="1" xfId="0" applyNumberFormat="1" applyFont="1" applyFill="1" applyBorder="1" applyAlignment="1">
      <alignment horizontal="right" vertical="center" wrapText="1"/>
    </xf>
    <xf numFmtId="166" fontId="9" fillId="4" borderId="1" xfId="1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3" fontId="9" fillId="5" borderId="9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Alignment="1">
      <alignment horizontal="right" vertical="center"/>
    </xf>
    <xf numFmtId="164" fontId="9" fillId="5" borderId="0" xfId="0" applyNumberFormat="1" applyFont="1" applyFill="1" applyAlignment="1">
      <alignment horizontal="right" vertical="center"/>
    </xf>
    <xf numFmtId="9" fontId="10" fillId="5" borderId="0" xfId="0" applyNumberFormat="1" applyFont="1" applyFill="1" applyBorder="1" applyAlignment="1" applyProtection="1">
      <alignment horizontal="right" vertical="center" wrapText="1"/>
    </xf>
    <xf numFmtId="10" fontId="6" fillId="5" borderId="0" xfId="1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0" fontId="9" fillId="5" borderId="1" xfId="0" applyNumberFormat="1" applyFont="1" applyFill="1" applyBorder="1" applyAlignment="1">
      <alignment horizontal="right" vertical="center" wrapText="1"/>
    </xf>
    <xf numFmtId="0" fontId="9" fillId="4" borderId="1" xfId="7" applyFont="1" applyFill="1" applyBorder="1" applyAlignment="1" applyProtection="1">
      <alignment horizontal="center" vertical="center" wrapText="1"/>
    </xf>
    <xf numFmtId="170" fontId="9" fillId="4" borderId="1" xfId="6" applyNumberFormat="1" applyFont="1" applyFill="1" applyBorder="1" applyAlignment="1" applyProtection="1">
      <alignment horizontal="right" vertical="center" wrapText="1"/>
    </xf>
    <xf numFmtId="41" fontId="9" fillId="4" borderId="1" xfId="6" applyFont="1" applyFill="1" applyBorder="1" applyAlignment="1" applyProtection="1">
      <alignment horizontal="right" vertical="center" wrapText="1"/>
    </xf>
    <xf numFmtId="41" fontId="6" fillId="4" borderId="1" xfId="6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horizontal="justify" vertical="center" wrapText="1"/>
    </xf>
    <xf numFmtId="3" fontId="12" fillId="4" borderId="1" xfId="0" applyNumberFormat="1" applyFont="1" applyFill="1" applyBorder="1" applyAlignment="1">
      <alignment horizontal="justify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" xfId="0" applyFont="1" applyFill="1" applyBorder="1" applyAlignment="1" applyProtection="1">
      <alignment horizontal="right" vertical="center" wrapText="1"/>
    </xf>
    <xf numFmtId="3" fontId="16" fillId="4" borderId="8" xfId="5" applyNumberFormat="1" applyFill="1" applyBorder="1" applyAlignment="1">
      <alignment horizontal="justify" vertical="center" wrapText="1"/>
    </xf>
    <xf numFmtId="169" fontId="6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2" applyNumberFormat="1" applyFont="1" applyFill="1" applyBorder="1" applyAlignment="1" applyProtection="1">
      <alignment horizontal="right" vertical="center" wrapText="1"/>
    </xf>
    <xf numFmtId="1" fontId="9" fillId="4" borderId="1" xfId="0" applyNumberFormat="1" applyFont="1" applyFill="1" applyBorder="1" applyAlignment="1" applyProtection="1">
      <alignment horizontal="right" vertical="center" wrapText="1"/>
    </xf>
    <xf numFmtId="1" fontId="6" fillId="4" borderId="1" xfId="0" applyNumberFormat="1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9" fontId="6" fillId="4" borderId="1" xfId="0" applyNumberFormat="1" applyFont="1" applyFill="1" applyBorder="1" applyAlignment="1" applyProtection="1">
      <alignment horizontal="center" vertical="center" wrapText="1"/>
    </xf>
    <xf numFmtId="9" fontId="6" fillId="4" borderId="1" xfId="0" applyNumberFormat="1" applyFont="1" applyFill="1" applyBorder="1" applyAlignment="1" applyProtection="1">
      <alignment horizontal="justify" vertical="center" wrapText="1"/>
    </xf>
    <xf numFmtId="9" fontId="9" fillId="4" borderId="1" xfId="0" applyNumberFormat="1" applyFont="1" applyFill="1" applyBorder="1" applyAlignment="1" applyProtection="1">
      <alignment horizontal="left" vertical="center" wrapText="1"/>
    </xf>
    <xf numFmtId="9" fontId="6" fillId="4" borderId="1" xfId="0" applyNumberFormat="1" applyFont="1" applyFill="1" applyBorder="1" applyAlignment="1" applyProtection="1">
      <alignment horizontal="right" vertical="center" wrapText="1"/>
    </xf>
    <xf numFmtId="9" fontId="9" fillId="4" borderId="1" xfId="1" applyFont="1" applyFill="1" applyBorder="1" applyAlignment="1" applyProtection="1">
      <alignment horizontal="right" vertical="center" wrapText="1"/>
      <protection locked="0"/>
    </xf>
    <xf numFmtId="9" fontId="9" fillId="4" borderId="1" xfId="0" applyNumberFormat="1" applyFont="1" applyFill="1" applyBorder="1" applyAlignment="1" applyProtection="1">
      <alignment horizontal="right" vertical="center" wrapText="1"/>
    </xf>
    <xf numFmtId="3" fontId="10" fillId="4" borderId="2" xfId="0" applyNumberFormat="1" applyFont="1" applyFill="1" applyBorder="1" applyAlignment="1">
      <alignment horizontal="justify" vertical="center" wrapText="1"/>
    </xf>
    <xf numFmtId="3" fontId="9" fillId="4" borderId="8" xfId="0" applyNumberFormat="1" applyFont="1" applyFill="1" applyBorder="1" applyAlignment="1">
      <alignment horizontal="justify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3" fontId="9" fillId="4" borderId="10" xfId="0" applyNumberFormat="1" applyFont="1" applyFill="1" applyBorder="1" applyAlignment="1">
      <alignment horizontal="justify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3" fontId="9" fillId="5" borderId="10" xfId="0" applyNumberFormat="1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16" fillId="4" borderId="6" xfId="5" applyFill="1" applyBorder="1" applyAlignment="1">
      <alignment horizontal="justify" vertical="center"/>
    </xf>
    <xf numFmtId="10" fontId="9" fillId="5" borderId="1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 applyProtection="1">
      <alignment horizontal="right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 applyProtection="1">
      <alignment horizontal="justify" vertical="center" wrapText="1"/>
    </xf>
    <xf numFmtId="0" fontId="17" fillId="4" borderId="10" xfId="5" applyFont="1" applyFill="1" applyBorder="1" applyAlignment="1" applyProtection="1">
      <alignment horizontal="justify" vertical="center" wrapText="1"/>
    </xf>
    <xf numFmtId="165" fontId="9" fillId="4" borderId="5" xfId="0" applyNumberFormat="1" applyFont="1" applyFill="1" applyBorder="1" applyAlignment="1">
      <alignment horizontal="right" vertical="center" wrapText="1"/>
    </xf>
    <xf numFmtId="3" fontId="17" fillId="4" borderId="6" xfId="5" applyNumberFormat="1" applyFont="1" applyFill="1" applyBorder="1" applyAlignment="1">
      <alignment horizontal="justify" vertical="center" wrapText="1"/>
    </xf>
    <xf numFmtId="164" fontId="9" fillId="4" borderId="9" xfId="0" applyNumberFormat="1" applyFont="1" applyFill="1" applyBorder="1" applyAlignment="1">
      <alignment horizontal="right" vertical="center" wrapText="1"/>
    </xf>
    <xf numFmtId="165" fontId="9" fillId="4" borderId="9" xfId="0" applyNumberFormat="1" applyFont="1" applyFill="1" applyBorder="1" applyAlignment="1">
      <alignment horizontal="right" vertical="center" wrapText="1"/>
    </xf>
    <xf numFmtId="3" fontId="17" fillId="4" borderId="10" xfId="5" applyNumberFormat="1" applyFont="1" applyFill="1" applyBorder="1" applyAlignment="1">
      <alignment horizontal="justify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right" vertical="center" wrapText="1"/>
    </xf>
    <xf numFmtId="164" fontId="9" fillId="4" borderId="9" xfId="0" applyNumberFormat="1" applyFont="1" applyFill="1" applyBorder="1" applyAlignment="1">
      <alignment horizontal="justify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10" fontId="9" fillId="5" borderId="5" xfId="0" applyNumberFormat="1" applyFont="1" applyFill="1" applyBorder="1" applyAlignment="1">
      <alignment horizontal="right" vertical="center" wrapText="1"/>
    </xf>
    <xf numFmtId="3" fontId="9" fillId="5" borderId="6" xfId="0" applyNumberFormat="1" applyFont="1" applyFill="1" applyBorder="1" applyAlignment="1">
      <alignment horizontal="justify" vertical="center" wrapText="1"/>
    </xf>
    <xf numFmtId="10" fontId="9" fillId="4" borderId="9" xfId="0" applyNumberFormat="1" applyFont="1" applyFill="1" applyBorder="1" applyAlignment="1">
      <alignment horizontal="right" vertical="center" wrapText="1"/>
    </xf>
    <xf numFmtId="0" fontId="21" fillId="4" borderId="9" xfId="0" applyFont="1" applyFill="1" applyBorder="1" applyAlignment="1" applyProtection="1">
      <alignment horizontal="justify" vertical="center" wrapText="1"/>
    </xf>
    <xf numFmtId="3" fontId="21" fillId="4" borderId="9" xfId="0" applyNumberFormat="1" applyFont="1" applyFill="1" applyBorder="1" applyAlignment="1">
      <alignment horizontal="justify" vertical="center" wrapText="1"/>
    </xf>
    <xf numFmtId="3" fontId="16" fillId="4" borderId="10" xfId="5" applyNumberForma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/>
    </xf>
    <xf numFmtId="0" fontId="6" fillId="4" borderId="9" xfId="0" applyFont="1" applyFill="1" applyBorder="1" applyAlignment="1">
      <alignment horizontal="justify" vertical="center"/>
    </xf>
    <xf numFmtId="0" fontId="9" fillId="4" borderId="9" xfId="0" applyFont="1" applyFill="1" applyBorder="1" applyAlignment="1">
      <alignment horizontal="justify" vertical="center"/>
    </xf>
    <xf numFmtId="9" fontId="6" fillId="4" borderId="9" xfId="0" applyNumberFormat="1" applyFont="1" applyFill="1" applyBorder="1" applyAlignment="1">
      <alignment horizontal="justify" vertical="center" wrapText="1"/>
    </xf>
    <xf numFmtId="167" fontId="9" fillId="4" borderId="9" xfId="0" applyNumberFormat="1" applyFont="1" applyFill="1" applyBorder="1" applyAlignment="1">
      <alignment horizontal="right" vertical="center" wrapText="1"/>
    </xf>
    <xf numFmtId="0" fontId="16" fillId="4" borderId="10" xfId="5" applyFill="1" applyBorder="1" applyAlignment="1">
      <alignment horizontal="justify" vertical="center"/>
    </xf>
    <xf numFmtId="3" fontId="9" fillId="4" borderId="9" xfId="0" applyNumberFormat="1" applyFont="1" applyFill="1" applyBorder="1" applyAlignment="1">
      <alignment horizontal="justify" vertical="center" wrapText="1"/>
    </xf>
    <xf numFmtId="164" fontId="9" fillId="2" borderId="9" xfId="0" applyNumberFormat="1" applyFont="1" applyFill="1" applyBorder="1" applyAlignment="1">
      <alignment horizontal="justify" vertical="center" wrapText="1"/>
    </xf>
    <xf numFmtId="3" fontId="16" fillId="2" borderId="10" xfId="5" applyNumberFormat="1" applyFill="1" applyBorder="1" applyAlignment="1">
      <alignment horizontal="justify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 applyProtection="1">
      <alignment horizontal="right" vertical="center" wrapText="1"/>
    </xf>
    <xf numFmtId="167" fontId="9" fillId="5" borderId="1" xfId="0" applyNumberFormat="1" applyFont="1" applyFill="1" applyBorder="1" applyAlignment="1">
      <alignment horizontal="right"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2" fillId="4" borderId="9" xfId="0" applyNumberFormat="1" applyFont="1" applyFill="1" applyBorder="1" applyAlignment="1">
      <alignment horizontal="justify" vertical="center" wrapText="1"/>
    </xf>
    <xf numFmtId="3" fontId="9" fillId="2" borderId="9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9" fillId="5" borderId="3" xfId="0" applyNumberFormat="1" applyFont="1" applyFill="1" applyBorder="1" applyAlignment="1">
      <alignment horizontal="justify" vertical="center" wrapText="1"/>
    </xf>
    <xf numFmtId="3" fontId="9" fillId="5" borderId="2" xfId="0" applyNumberFormat="1" applyFont="1" applyFill="1" applyBorder="1" applyAlignment="1">
      <alignment horizontal="justify" vertical="center" wrapText="1"/>
    </xf>
    <xf numFmtId="3" fontId="9" fillId="4" borderId="15" xfId="0" applyNumberFormat="1" applyFont="1" applyFill="1" applyBorder="1" applyAlignment="1">
      <alignment horizontal="justify" vertical="center" wrapText="1"/>
    </xf>
    <xf numFmtId="3" fontId="9" fillId="5" borderId="5" xfId="0" applyNumberFormat="1" applyFont="1" applyFill="1" applyBorder="1" applyAlignment="1">
      <alignment horizontal="justify" vertical="center" wrapText="1"/>
    </xf>
    <xf numFmtId="3" fontId="9" fillId="5" borderId="1" xfId="0" applyNumberFormat="1" applyFont="1" applyFill="1" applyBorder="1" applyAlignment="1">
      <alignment horizontal="justify" vertical="center" wrapText="1"/>
    </xf>
    <xf numFmtId="3" fontId="9" fillId="5" borderId="9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justify" vertical="center" wrapText="1"/>
    </xf>
    <xf numFmtId="3" fontId="9" fillId="4" borderId="1" xfId="0" applyNumberFormat="1" applyFont="1" applyFill="1" applyBorder="1" applyAlignment="1">
      <alignment horizontal="justify" vertical="center" wrapText="1"/>
    </xf>
    <xf numFmtId="3" fontId="9" fillId="4" borderId="9" xfId="0" applyNumberFormat="1" applyFont="1" applyFill="1" applyBorder="1" applyAlignment="1">
      <alignment horizontal="justify" vertical="center" wrapText="1"/>
    </xf>
    <xf numFmtId="3" fontId="9" fillId="4" borderId="2" xfId="0" applyNumberFormat="1" applyFont="1" applyFill="1" applyBorder="1" applyAlignment="1">
      <alignment horizontal="justify" vertical="center" wrapText="1"/>
    </xf>
    <xf numFmtId="0" fontId="6" fillId="5" borderId="5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12" xfId="0" applyFont="1" applyFill="1" applyBorder="1" applyAlignment="1">
      <alignment horizontal="justify" vertical="center" wrapText="1"/>
    </xf>
    <xf numFmtId="0" fontId="13" fillId="4" borderId="13" xfId="0" applyFont="1" applyFill="1" applyBorder="1" applyAlignment="1">
      <alignment horizontal="justify" vertical="center" wrapText="1"/>
    </xf>
    <xf numFmtId="3" fontId="9" fillId="4" borderId="5" xfId="0" applyNumberFormat="1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3" fontId="9" fillId="2" borderId="9" xfId="0" applyNumberFormat="1" applyFont="1" applyFill="1" applyBorder="1" applyAlignment="1">
      <alignment horizontal="justify" vertical="center" wrapText="1"/>
    </xf>
    <xf numFmtId="3" fontId="9" fillId="2" borderId="2" xfId="0" applyNumberFormat="1" applyFont="1" applyFill="1" applyBorder="1" applyAlignment="1">
      <alignment horizontal="justify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3" fontId="22" fillId="4" borderId="1" xfId="2" applyNumberFormat="1" applyFont="1" applyFill="1" applyBorder="1" applyAlignment="1">
      <alignment horizontal="right" vertical="center" wrapText="1"/>
    </xf>
    <xf numFmtId="3" fontId="22" fillId="2" borderId="1" xfId="2" applyNumberFormat="1" applyFont="1" applyFill="1" applyBorder="1" applyAlignment="1">
      <alignment horizontal="right" vertical="center" wrapText="1"/>
    </xf>
    <xf numFmtId="1" fontId="23" fillId="4" borderId="1" xfId="2" applyNumberFormat="1" applyFont="1" applyFill="1" applyBorder="1" applyAlignment="1">
      <alignment horizontal="right" vertical="center" wrapText="1"/>
    </xf>
    <xf numFmtId="1" fontId="22" fillId="4" borderId="1" xfId="2" applyNumberFormat="1" applyFont="1" applyFill="1" applyBorder="1" applyAlignment="1">
      <alignment horizontal="right" vertical="center" wrapText="1"/>
    </xf>
    <xf numFmtId="9" fontId="23" fillId="4" borderId="1" xfId="2" applyNumberFormat="1" applyFont="1" applyFill="1" applyBorder="1" applyAlignment="1">
      <alignment horizontal="right" vertical="center" wrapText="1"/>
    </xf>
    <xf numFmtId="172" fontId="9" fillId="2" borderId="1" xfId="0" applyNumberFormat="1" applyFont="1" applyFill="1" applyBorder="1" applyAlignment="1">
      <alignment horizontal="righ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</cellXfs>
  <cellStyles count="8">
    <cellStyle name="Hipervínculo" xfId="5" builtinId="8"/>
    <cellStyle name="Millares [0]" xfId="6" builtinId="6"/>
    <cellStyle name="Millares 3" xfId="4" xr:uid="{00000000-0005-0000-0000-000002000000}"/>
    <cellStyle name="Normal" xfId="0" builtinId="0"/>
    <cellStyle name="Normal 2" xfId="2" xr:uid="{00000000-0005-0000-0000-000004000000}"/>
    <cellStyle name="Normal 3" xfId="7" xr:uid="{6B58B8BF-8536-4C66-9497-C8E67A3E6D3D}"/>
    <cellStyle name="Porcentaje" xfId="1" builtinId="5"/>
    <cellStyle name="Porcentaje 2" xfId="3" xr:uid="{00000000-0005-0000-0000-000006000000}"/>
  </cellStyles>
  <dxfs count="0"/>
  <tableStyles count="0" defaultTableStyle="TableStyleMedium2" defaultPivotStyle="PivotStyleLight16"/>
  <colors>
    <mruColors>
      <color rgb="FF353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s://www.orgsolidarias.gov.co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235449</xdr:rowOff>
    </xdr:from>
    <xdr:to>
      <xdr:col>2</xdr:col>
      <xdr:colOff>1658848</xdr:colOff>
      <xdr:row>5</xdr:row>
      <xdr:rowOff>214044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967" y="1091629"/>
          <a:ext cx="4280899" cy="81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74915</xdr:colOff>
      <xdr:row>3</xdr:row>
      <xdr:rowOff>192639</xdr:rowOff>
    </xdr:from>
    <xdr:to>
      <xdr:col>14</xdr:col>
      <xdr:colOff>1059522</xdr:colOff>
      <xdr:row>5</xdr:row>
      <xdr:rowOff>117725</xdr:rowOff>
    </xdr:to>
    <xdr:pic>
      <xdr:nvPicPr>
        <xdr:cNvPr id="8" name="7 Imagen" descr="_1_09D5CC3C09D5C9D00051771305257E5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4746" y="1048819"/>
          <a:ext cx="2429411" cy="75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2151152</xdr:colOff>
      <xdr:row>2</xdr:row>
      <xdr:rowOff>588622</xdr:rowOff>
    </xdr:from>
    <xdr:to>
      <xdr:col>3</xdr:col>
      <xdr:colOff>837665</xdr:colOff>
      <xdr:row>5</xdr:row>
      <xdr:rowOff>413748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5BA1CC6-B4E7-4A96-8A34-CCEBB73FA78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4186" y="1444802"/>
          <a:ext cx="1362075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385280</xdr:colOff>
      <xdr:row>3</xdr:row>
      <xdr:rowOff>107022</xdr:rowOff>
    </xdr:from>
    <xdr:to>
      <xdr:col>6</xdr:col>
      <xdr:colOff>470899</xdr:colOff>
      <xdr:row>5</xdr:row>
      <xdr:rowOff>343542</xdr:rowOff>
    </xdr:to>
    <xdr:pic>
      <xdr:nvPicPr>
        <xdr:cNvPr id="11" name="Imagen 10" descr="Servicio de Empleo">
          <a:extLst>
            <a:ext uri="{FF2B5EF4-FFF2-40B4-BE49-F238E27FC236}">
              <a16:creationId xmlns:a16="http://schemas.microsoft.com/office/drawing/2014/main" id="{6FEE935C-9346-40F0-8B41-2406A7B71AC7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589" y="963202"/>
          <a:ext cx="2097641" cy="1071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759860</xdr:colOff>
      <xdr:row>3</xdr:row>
      <xdr:rowOff>246151</xdr:rowOff>
    </xdr:from>
    <xdr:to>
      <xdr:col>10</xdr:col>
      <xdr:colOff>692007</xdr:colOff>
      <xdr:row>4</xdr:row>
      <xdr:rowOff>409788</xdr:rowOff>
    </xdr:to>
    <xdr:pic>
      <xdr:nvPicPr>
        <xdr:cNvPr id="12" name="Imagen 11" descr="log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6A9FB2-859B-432F-BAA0-18A57A1E5F9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7191" y="1102331"/>
          <a:ext cx="37528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1583932</xdr:colOff>
      <xdr:row>3</xdr:row>
      <xdr:rowOff>85618</xdr:rowOff>
    </xdr:from>
    <xdr:to>
      <xdr:col>15</xdr:col>
      <xdr:colOff>2183258</xdr:colOff>
      <xdr:row>5</xdr:row>
      <xdr:rowOff>193818</xdr:rowOff>
    </xdr:to>
    <xdr:pic>
      <xdr:nvPicPr>
        <xdr:cNvPr id="13" name="Imagen 12" descr="Administradora Colombiana de Pensiones">
          <a:extLst>
            <a:ext uri="{FF2B5EF4-FFF2-40B4-BE49-F238E27FC236}">
              <a16:creationId xmlns:a16="http://schemas.microsoft.com/office/drawing/2014/main" id="{3B35C5D7-3148-4094-985C-1B463C4462B7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8567" y="941798"/>
          <a:ext cx="3028736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santiago@mintrabajo.gov.co" TargetMode="External"/><Relationship Id="rId18" Type="http://schemas.openxmlformats.org/officeDocument/2006/relationships/hyperlink" Target="mailto:afernandez@mintrabajo.gov.co" TargetMode="External"/><Relationship Id="rId26" Type="http://schemas.openxmlformats.org/officeDocument/2006/relationships/hyperlink" Target="mailto:fredy.ramos@serviciodeempleo.gov.co" TargetMode="External"/><Relationship Id="rId39" Type="http://schemas.openxmlformats.org/officeDocument/2006/relationships/hyperlink" Target="mailto:ehyder.barbosa@orgsolidarias.gov.co" TargetMode="External"/><Relationship Id="rId21" Type="http://schemas.openxmlformats.org/officeDocument/2006/relationships/hyperlink" Target="mailto:nserna@mintrabajo.gov.co" TargetMode="External"/><Relationship Id="rId34" Type="http://schemas.openxmlformats.org/officeDocument/2006/relationships/hyperlink" Target="mailto:nipena@sena.edu.co" TargetMode="External"/><Relationship Id="rId42" Type="http://schemas.openxmlformats.org/officeDocument/2006/relationships/hyperlink" Target="mailto:mviveros@orgsolidarias.gov.co" TargetMode="External"/><Relationship Id="rId47" Type="http://schemas.openxmlformats.org/officeDocument/2006/relationships/hyperlink" Target="mailto:mgonzalez@mintrabajo.gov.co" TargetMode="External"/><Relationship Id="rId50" Type="http://schemas.openxmlformats.org/officeDocument/2006/relationships/hyperlink" Target="mailto:mgonzalez@mintrabajo.gov.co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ssalazarm@mintrabajo.gov.co" TargetMode="External"/><Relationship Id="rId2" Type="http://schemas.openxmlformats.org/officeDocument/2006/relationships/hyperlink" Target="mailto:lcarrero@mintrabajo.gov.co" TargetMode="External"/><Relationship Id="rId16" Type="http://schemas.openxmlformats.org/officeDocument/2006/relationships/hyperlink" Target="mailto:cantolinez@mintrabajo.gov.co" TargetMode="External"/><Relationship Id="rId29" Type="http://schemas.openxmlformats.org/officeDocument/2006/relationships/hyperlink" Target="mailto:cacondez@colpensiones.gov.co" TargetMode="External"/><Relationship Id="rId11" Type="http://schemas.openxmlformats.org/officeDocument/2006/relationships/hyperlink" Target="mailto:mdiazh@mintrabajo.gov.co" TargetMode="External"/><Relationship Id="rId24" Type="http://schemas.openxmlformats.org/officeDocument/2006/relationships/hyperlink" Target="mailto:fredy.ramos@serviciodeempleo.gov.co" TargetMode="External"/><Relationship Id="rId32" Type="http://schemas.openxmlformats.org/officeDocument/2006/relationships/hyperlink" Target="mailto:yquirogaf@ssf.gov.co" TargetMode="External"/><Relationship Id="rId37" Type="http://schemas.openxmlformats.org/officeDocument/2006/relationships/hyperlink" Target="mailto:ehyder.barbosa@orgsolidarias.gov.co" TargetMode="External"/><Relationship Id="rId40" Type="http://schemas.openxmlformats.org/officeDocument/2006/relationships/hyperlink" Target="mailto:ehyder.barbosa@orgsolidarias.gov.co" TargetMode="External"/><Relationship Id="rId45" Type="http://schemas.openxmlformats.org/officeDocument/2006/relationships/hyperlink" Target="mailto:mviveros@orgsolidarias.gov.co" TargetMode="External"/><Relationship Id="rId53" Type="http://schemas.openxmlformats.org/officeDocument/2006/relationships/hyperlink" Target="mailto:mgonzalez@mintrabajo.gov.co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mduarteo@mintrabajo.gov.co" TargetMode="External"/><Relationship Id="rId19" Type="http://schemas.openxmlformats.org/officeDocument/2006/relationships/hyperlink" Target="mailto:afernandez@mintrabajo.gov.co" TargetMode="External"/><Relationship Id="rId4" Type="http://schemas.openxmlformats.org/officeDocument/2006/relationships/hyperlink" Target="mailto:lcarrero@mintrabajo.gov.co" TargetMode="External"/><Relationship Id="rId9" Type="http://schemas.openxmlformats.org/officeDocument/2006/relationships/hyperlink" Target="mailto:gleal@mintrabajo.gov.co" TargetMode="External"/><Relationship Id="rId14" Type="http://schemas.openxmlformats.org/officeDocument/2006/relationships/hyperlink" Target="mailto:mllano@mintrabajo.gov.co" TargetMode="External"/><Relationship Id="rId22" Type="http://schemas.openxmlformats.org/officeDocument/2006/relationships/hyperlink" Target="mailto:fredy.ramos@serviciodeempleo.gov.co" TargetMode="External"/><Relationship Id="rId27" Type="http://schemas.openxmlformats.org/officeDocument/2006/relationships/hyperlink" Target="mailto:fredy.ramos@serviciodeempleo.gov.co" TargetMode="External"/><Relationship Id="rId30" Type="http://schemas.openxmlformats.org/officeDocument/2006/relationships/hyperlink" Target="mailto:cacondez@colpensiones.gov.co" TargetMode="External"/><Relationship Id="rId35" Type="http://schemas.openxmlformats.org/officeDocument/2006/relationships/hyperlink" Target="mailto:nipena@sena.edu.co" TargetMode="External"/><Relationship Id="rId43" Type="http://schemas.openxmlformats.org/officeDocument/2006/relationships/hyperlink" Target="mailto:mviveros@orgsolidarias.gov.co" TargetMode="External"/><Relationship Id="rId48" Type="http://schemas.openxmlformats.org/officeDocument/2006/relationships/hyperlink" Target="mailto:mgonzalez@mintrabajo.gov.co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mailto:jsantiago@mintrabajo.gov.co" TargetMode="External"/><Relationship Id="rId51" Type="http://schemas.openxmlformats.org/officeDocument/2006/relationships/hyperlink" Target="mailto:lcarrero@mintrabajo.gov.co" TargetMode="External"/><Relationship Id="rId3" Type="http://schemas.openxmlformats.org/officeDocument/2006/relationships/hyperlink" Target="mailto:lcarrero@mintrabajo.gov.co" TargetMode="External"/><Relationship Id="rId12" Type="http://schemas.openxmlformats.org/officeDocument/2006/relationships/hyperlink" Target="mailto:ymarinr@mintrabajo.gov.co" TargetMode="External"/><Relationship Id="rId17" Type="http://schemas.openxmlformats.org/officeDocument/2006/relationships/hyperlink" Target="mailto:afernandez@mintrabajo.gov.co" TargetMode="External"/><Relationship Id="rId25" Type="http://schemas.openxmlformats.org/officeDocument/2006/relationships/hyperlink" Target="mailto:fredy.ramos@serviciodeempleo.gov.co" TargetMode="External"/><Relationship Id="rId33" Type="http://schemas.openxmlformats.org/officeDocument/2006/relationships/hyperlink" Target="mailto:mgonzalezb@sssf.gov.co" TargetMode="External"/><Relationship Id="rId38" Type="http://schemas.openxmlformats.org/officeDocument/2006/relationships/hyperlink" Target="mailto:ehyder.barbosa@orgsolidarias.gov.co" TargetMode="External"/><Relationship Id="rId46" Type="http://schemas.openxmlformats.org/officeDocument/2006/relationships/hyperlink" Target="mailto:mgonzalez@mintrabajo.gov.co" TargetMode="External"/><Relationship Id="rId20" Type="http://schemas.openxmlformats.org/officeDocument/2006/relationships/hyperlink" Target="mailto:nserna@mintrabajo.gov.co" TargetMode="External"/><Relationship Id="rId41" Type="http://schemas.openxmlformats.org/officeDocument/2006/relationships/hyperlink" Target="mailto:mviveros@orgsolidarias.gov.co" TargetMode="External"/><Relationship Id="rId54" Type="http://schemas.openxmlformats.org/officeDocument/2006/relationships/hyperlink" Target="mailto:mdiazh@mintrabajo.gov.co" TargetMode="External"/><Relationship Id="rId1" Type="http://schemas.openxmlformats.org/officeDocument/2006/relationships/hyperlink" Target="mailto:mmoraa@mintrabajo.gov.co" TargetMode="External"/><Relationship Id="rId6" Type="http://schemas.openxmlformats.org/officeDocument/2006/relationships/hyperlink" Target="mailto:jromeron@mintrabajo.gov.co" TargetMode="External"/><Relationship Id="rId15" Type="http://schemas.openxmlformats.org/officeDocument/2006/relationships/hyperlink" Target="mailto:cantolinez@mintrabajo.gov.co" TargetMode="External"/><Relationship Id="rId23" Type="http://schemas.openxmlformats.org/officeDocument/2006/relationships/hyperlink" Target="mailto:fredy.ramos@serviciodeempleo.gov.co" TargetMode="External"/><Relationship Id="rId28" Type="http://schemas.openxmlformats.org/officeDocument/2006/relationships/hyperlink" Target="mailto:fredy.ramos@serviciodeempleo.gov.co" TargetMode="External"/><Relationship Id="rId36" Type="http://schemas.openxmlformats.org/officeDocument/2006/relationships/hyperlink" Target="mailto:nipena@sena.edu.co" TargetMode="External"/><Relationship Id="rId49" Type="http://schemas.openxmlformats.org/officeDocument/2006/relationships/hyperlink" Target="mailto:mgonzalez@mintrabajo.gov.co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LSANCHEZ@MINTRABAJO.GOV.CO" TargetMode="External"/><Relationship Id="rId31" Type="http://schemas.openxmlformats.org/officeDocument/2006/relationships/hyperlink" Target="mailto:jgomezm@mintrabajo.gov.co" TargetMode="External"/><Relationship Id="rId44" Type="http://schemas.openxmlformats.org/officeDocument/2006/relationships/hyperlink" Target="mailto:mviveros@orgsolidarias.gov.co" TargetMode="External"/><Relationship Id="rId52" Type="http://schemas.openxmlformats.org/officeDocument/2006/relationships/hyperlink" Target="mailto:mgonzalez@mintrabaj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ZV132"/>
  <sheetViews>
    <sheetView showGridLines="0" tabSelected="1" topLeftCell="C1" zoomScale="89" zoomScaleNormal="89" zoomScaleSheetLayoutView="75" zoomScalePageLayoutView="75" workbookViewId="0">
      <selection activeCell="M8" sqref="M8"/>
    </sheetView>
  </sheetViews>
  <sheetFormatPr baseColWidth="10" defaultRowHeight="16.5" x14ac:dyDescent="0.3"/>
  <cols>
    <col min="1" max="1" width="34.5703125" style="7" customWidth="1"/>
    <col min="2" max="2" width="39.28515625" style="7" customWidth="1"/>
    <col min="3" max="3" width="40.140625" style="7" customWidth="1"/>
    <col min="4" max="5" width="15.28515625" style="26" customWidth="1"/>
    <col min="6" max="6" width="14.85546875" style="110" customWidth="1"/>
    <col min="7" max="7" width="14.85546875" style="111" customWidth="1"/>
    <col min="8" max="13" width="14.140625" style="112" customWidth="1"/>
    <col min="14" max="14" width="21.7109375" style="17" customWidth="1"/>
    <col min="15" max="15" width="36.42578125" style="7" customWidth="1"/>
    <col min="16" max="16" width="34" style="7" customWidth="1"/>
    <col min="17" max="17" width="37.85546875" style="7" customWidth="1"/>
    <col min="18" max="20" width="39.140625" style="7" customWidth="1"/>
    <col min="21" max="21" width="41" style="20" customWidth="1"/>
    <col min="22" max="22" width="43.85546875" style="17" bestFit="1" customWidth="1"/>
    <col min="23" max="16244" width="11.42578125" style="4"/>
    <col min="16245" max="16245" width="8.7109375" style="4" customWidth="1"/>
    <col min="16246" max="16384" width="19.7109375" style="4" customWidth="1"/>
  </cols>
  <sheetData>
    <row r="1" spans="1:22 16246:16246" s="1" customFormat="1" ht="9.75" customHeight="1" x14ac:dyDescent="0.25">
      <c r="A1" s="10"/>
      <c r="B1" s="18"/>
      <c r="C1" s="15"/>
      <c r="D1" s="25"/>
      <c r="E1" s="25"/>
      <c r="F1" s="76"/>
      <c r="G1" s="77"/>
      <c r="H1" s="76"/>
      <c r="I1" s="76"/>
      <c r="J1" s="76"/>
      <c r="K1" s="76"/>
      <c r="L1" s="76"/>
      <c r="M1" s="76"/>
      <c r="N1" s="15"/>
      <c r="O1" s="10"/>
      <c r="P1" s="10"/>
      <c r="Q1" s="10"/>
      <c r="R1" s="10"/>
      <c r="S1" s="10"/>
      <c r="T1" s="10"/>
      <c r="U1" s="15"/>
      <c r="V1" s="15"/>
    </row>
    <row r="2" spans="1:22 16246:16246" s="1" customFormat="1" ht="57" customHeight="1" x14ac:dyDescent="0.25">
      <c r="A2" s="10"/>
      <c r="B2" s="18"/>
      <c r="C2" s="199" t="s">
        <v>131</v>
      </c>
      <c r="D2" s="199"/>
      <c r="E2" s="199"/>
      <c r="F2" s="200"/>
      <c r="G2" s="200"/>
      <c r="H2" s="200"/>
      <c r="I2" s="200"/>
      <c r="J2" s="200"/>
      <c r="K2" s="200"/>
      <c r="L2" s="200"/>
      <c r="M2" s="200"/>
      <c r="N2" s="15"/>
      <c r="O2" s="10"/>
      <c r="P2" s="10"/>
      <c r="Q2" s="10"/>
      <c r="R2" s="10"/>
      <c r="S2" s="10"/>
      <c r="T2" s="10"/>
      <c r="U2" s="15"/>
      <c r="V2" s="15"/>
    </row>
    <row r="3" spans="1:22 16246:16246" s="1" customFormat="1" ht="18.75" customHeight="1" x14ac:dyDescent="0.25">
      <c r="A3" s="10"/>
      <c r="B3" s="18"/>
      <c r="C3" s="53"/>
      <c r="D3" s="53"/>
      <c r="E3" s="53"/>
      <c r="F3" s="78"/>
      <c r="G3" s="78"/>
      <c r="H3" s="78"/>
      <c r="I3" s="192"/>
      <c r="J3" s="78"/>
      <c r="K3" s="192"/>
      <c r="L3" s="78"/>
      <c r="M3" s="78"/>
      <c r="N3" s="15"/>
      <c r="O3" s="10"/>
      <c r="P3" s="10"/>
      <c r="Q3" s="10"/>
      <c r="R3" s="10"/>
      <c r="S3" s="10"/>
      <c r="T3" s="10"/>
      <c r="U3" s="15"/>
      <c r="V3" s="15"/>
    </row>
    <row r="4" spans="1:22 16246:16246" s="13" customFormat="1" ht="33" customHeight="1" x14ac:dyDescent="0.3">
      <c r="A4" s="20"/>
      <c r="B4" s="10"/>
      <c r="D4" s="24"/>
      <c r="E4" s="24"/>
      <c r="F4" s="78"/>
      <c r="G4" s="78"/>
      <c r="H4" s="78"/>
      <c r="I4" s="192"/>
      <c r="J4" s="78"/>
      <c r="K4" s="192"/>
      <c r="L4" s="78"/>
      <c r="M4" s="78"/>
      <c r="N4" s="21"/>
      <c r="O4" s="14"/>
      <c r="P4" s="14"/>
      <c r="Q4" s="14"/>
      <c r="R4" s="14"/>
      <c r="S4" s="14"/>
      <c r="T4" s="14"/>
      <c r="U4" s="14"/>
      <c r="V4" s="14"/>
    </row>
    <row r="5" spans="1:22 16246:16246" s="1" customFormat="1" ht="33" customHeight="1" x14ac:dyDescent="0.25">
      <c r="A5" s="12"/>
      <c r="B5" s="18"/>
      <c r="C5" s="21"/>
      <c r="D5" s="24"/>
      <c r="E5" s="24"/>
      <c r="F5" s="78"/>
      <c r="G5" s="78"/>
      <c r="H5" s="78"/>
      <c r="I5" s="192"/>
      <c r="J5" s="78"/>
      <c r="K5" s="192"/>
      <c r="L5" s="78"/>
      <c r="M5" s="78"/>
      <c r="N5" s="21"/>
      <c r="O5" s="10"/>
      <c r="P5" s="10"/>
      <c r="Q5" s="10"/>
      <c r="R5" s="10"/>
      <c r="S5" s="10"/>
      <c r="T5" s="10"/>
      <c r="U5" s="15"/>
      <c r="V5" s="15"/>
      <c r="WZV5" s="1" t="s">
        <v>0</v>
      </c>
    </row>
    <row r="6" spans="1:22 16246:16246" s="2" customFormat="1" ht="45" customHeight="1" thickBot="1" x14ac:dyDescent="0.3">
      <c r="A6" s="5"/>
      <c r="B6" s="5"/>
      <c r="C6" s="5"/>
      <c r="D6" s="16"/>
      <c r="E6" s="16"/>
      <c r="F6" s="79"/>
      <c r="G6" s="77"/>
      <c r="H6" s="80"/>
      <c r="I6" s="80"/>
      <c r="J6" s="204"/>
      <c r="K6" s="204"/>
      <c r="L6" s="204"/>
      <c r="M6" s="204"/>
      <c r="N6" s="16"/>
      <c r="O6" s="11"/>
      <c r="P6" s="11"/>
      <c r="Q6" s="11"/>
      <c r="R6" s="11"/>
      <c r="S6" s="11"/>
      <c r="T6" s="11"/>
      <c r="U6" s="16"/>
      <c r="V6" s="16"/>
    </row>
    <row r="7" spans="1:22 16246:16246" s="9" customFormat="1" ht="45.75" customHeight="1" thickBot="1" x14ac:dyDescent="0.3">
      <c r="A7" s="186" t="s">
        <v>1</v>
      </c>
      <c r="B7" s="187" t="s">
        <v>2</v>
      </c>
      <c r="C7" s="188" t="s">
        <v>3</v>
      </c>
      <c r="D7" s="187" t="s">
        <v>4</v>
      </c>
      <c r="E7" s="187" t="s">
        <v>5</v>
      </c>
      <c r="F7" s="187" t="s">
        <v>37</v>
      </c>
      <c r="G7" s="188" t="s">
        <v>6</v>
      </c>
      <c r="H7" s="187" t="s">
        <v>33</v>
      </c>
      <c r="I7" s="187" t="s">
        <v>252</v>
      </c>
      <c r="J7" s="187" t="s">
        <v>34</v>
      </c>
      <c r="K7" s="187" t="s">
        <v>253</v>
      </c>
      <c r="L7" s="187" t="s">
        <v>35</v>
      </c>
      <c r="M7" s="187" t="s">
        <v>36</v>
      </c>
      <c r="N7" s="187" t="s">
        <v>16</v>
      </c>
      <c r="O7" s="187" t="s">
        <v>65</v>
      </c>
      <c r="P7" s="187" t="s">
        <v>67</v>
      </c>
      <c r="Q7" s="187" t="s">
        <v>68</v>
      </c>
      <c r="R7" s="187" t="s">
        <v>8</v>
      </c>
      <c r="S7" s="187" t="s">
        <v>145</v>
      </c>
      <c r="T7" s="187" t="s">
        <v>7</v>
      </c>
      <c r="U7" s="187" t="s">
        <v>90</v>
      </c>
      <c r="V7" s="189" t="s">
        <v>91</v>
      </c>
    </row>
    <row r="8" spans="1:22 16246:16246" s="34" customFormat="1" ht="24" customHeight="1" x14ac:dyDescent="0.25">
      <c r="A8" s="217" t="s">
        <v>20</v>
      </c>
      <c r="B8" s="215" t="s">
        <v>25</v>
      </c>
      <c r="C8" s="29" t="s">
        <v>29</v>
      </c>
      <c r="D8" s="30" t="s">
        <v>178</v>
      </c>
      <c r="E8" s="30" t="s">
        <v>10</v>
      </c>
      <c r="F8" s="81">
        <v>9.4</v>
      </c>
      <c r="G8" s="81">
        <v>7.9</v>
      </c>
      <c r="H8" s="81">
        <v>9.1999999999999993</v>
      </c>
      <c r="I8" s="81">
        <v>10.5</v>
      </c>
      <c r="J8" s="82" t="s">
        <v>237</v>
      </c>
      <c r="K8" s="82"/>
      <c r="L8" s="82" t="s">
        <v>238</v>
      </c>
      <c r="M8" s="82" t="s">
        <v>234</v>
      </c>
      <c r="N8" s="30" t="s">
        <v>18</v>
      </c>
      <c r="O8" s="30" t="s">
        <v>66</v>
      </c>
      <c r="P8" s="30" t="s">
        <v>69</v>
      </c>
      <c r="Q8" s="30" t="s">
        <v>79</v>
      </c>
      <c r="R8" s="30" t="s">
        <v>78</v>
      </c>
      <c r="S8" s="30" t="s">
        <v>146</v>
      </c>
      <c r="T8" s="30" t="s">
        <v>44</v>
      </c>
      <c r="U8" s="30" t="s">
        <v>232</v>
      </c>
      <c r="V8" s="33" t="s">
        <v>233</v>
      </c>
    </row>
    <row r="9" spans="1:22 16246:16246" s="34" customFormat="1" ht="28.5" customHeight="1" x14ac:dyDescent="0.25">
      <c r="A9" s="218"/>
      <c r="B9" s="206"/>
      <c r="C9" s="19" t="s">
        <v>210</v>
      </c>
      <c r="D9" s="8" t="s">
        <v>178</v>
      </c>
      <c r="E9" s="8" t="s">
        <v>10</v>
      </c>
      <c r="F9" s="83" t="s">
        <v>243</v>
      </c>
      <c r="G9" s="83">
        <v>17.600000000000001</v>
      </c>
      <c r="H9" s="84" t="s">
        <v>239</v>
      </c>
      <c r="I9" s="229">
        <v>22.6</v>
      </c>
      <c r="J9" s="84" t="s">
        <v>240</v>
      </c>
      <c r="K9" s="84"/>
      <c r="L9" s="84" t="s">
        <v>241</v>
      </c>
      <c r="M9" s="84" t="s">
        <v>242</v>
      </c>
      <c r="N9" s="8" t="s">
        <v>18</v>
      </c>
      <c r="O9" s="8" t="s">
        <v>66</v>
      </c>
      <c r="P9" s="8" t="s">
        <v>69</v>
      </c>
      <c r="Q9" s="8" t="s">
        <v>79</v>
      </c>
      <c r="R9" s="8" t="s">
        <v>78</v>
      </c>
      <c r="S9" s="8" t="s">
        <v>146</v>
      </c>
      <c r="T9" s="8" t="s">
        <v>44</v>
      </c>
      <c r="U9" s="8" t="s">
        <v>232</v>
      </c>
      <c r="V9" s="35" t="s">
        <v>233</v>
      </c>
    </row>
    <row r="10" spans="1:22 16246:16246" s="34" customFormat="1" ht="47.25" customHeight="1" x14ac:dyDescent="0.25">
      <c r="A10" s="218"/>
      <c r="B10" s="206"/>
      <c r="C10" s="31" t="s">
        <v>209</v>
      </c>
      <c r="D10" s="32" t="s">
        <v>12</v>
      </c>
      <c r="E10" s="32" t="s">
        <v>89</v>
      </c>
      <c r="F10" s="85">
        <v>0</v>
      </c>
      <c r="G10" s="86">
        <v>1300000</v>
      </c>
      <c r="H10" s="87">
        <v>195000</v>
      </c>
      <c r="I10" s="87">
        <v>2575164</v>
      </c>
      <c r="J10" s="87">
        <v>520000</v>
      </c>
      <c r="K10" s="87"/>
      <c r="L10" s="87">
        <v>845000</v>
      </c>
      <c r="M10" s="87">
        <v>1300000</v>
      </c>
      <c r="N10" s="32" t="s">
        <v>18</v>
      </c>
      <c r="O10" s="32" t="s">
        <v>66</v>
      </c>
      <c r="P10" s="32" t="s">
        <v>69</v>
      </c>
      <c r="Q10" s="32" t="s">
        <v>79</v>
      </c>
      <c r="R10" s="32" t="s">
        <v>78</v>
      </c>
      <c r="S10" s="32" t="s">
        <v>146</v>
      </c>
      <c r="T10" s="32" t="s">
        <v>44</v>
      </c>
      <c r="U10" s="32" t="s">
        <v>127</v>
      </c>
      <c r="V10" s="36" t="s">
        <v>128</v>
      </c>
    </row>
    <row r="11" spans="1:22 16246:16246" s="34" customFormat="1" ht="36" customHeight="1" x14ac:dyDescent="0.25">
      <c r="A11" s="218"/>
      <c r="B11" s="206"/>
      <c r="C11" s="19" t="s">
        <v>62</v>
      </c>
      <c r="D11" s="8" t="s">
        <v>178</v>
      </c>
      <c r="E11" s="8" t="s">
        <v>10</v>
      </c>
      <c r="F11" s="83">
        <v>37</v>
      </c>
      <c r="G11" s="83">
        <v>41.2</v>
      </c>
      <c r="H11" s="88">
        <v>0.38600000000000001</v>
      </c>
      <c r="I11" s="88">
        <v>0.373</v>
      </c>
      <c r="J11" s="88">
        <v>0.39500000000000002</v>
      </c>
      <c r="K11" s="88"/>
      <c r="L11" s="88">
        <v>0.40300000000000002</v>
      </c>
      <c r="M11" s="88">
        <v>0.41199999999999998</v>
      </c>
      <c r="N11" s="8" t="s">
        <v>18</v>
      </c>
      <c r="O11" s="8" t="s">
        <v>66</v>
      </c>
      <c r="P11" s="8" t="s">
        <v>69</v>
      </c>
      <c r="Q11" s="8" t="s">
        <v>79</v>
      </c>
      <c r="R11" s="8" t="s">
        <v>78</v>
      </c>
      <c r="S11" s="8" t="s">
        <v>146</v>
      </c>
      <c r="T11" s="8" t="s">
        <v>44</v>
      </c>
      <c r="U11" s="8" t="s">
        <v>127</v>
      </c>
      <c r="V11" s="37" t="s">
        <v>128</v>
      </c>
    </row>
    <row r="12" spans="1:22 16246:16246" s="34" customFormat="1" ht="35.25" customHeight="1" x14ac:dyDescent="0.25">
      <c r="A12" s="218"/>
      <c r="B12" s="206"/>
      <c r="C12" s="32" t="s">
        <v>168</v>
      </c>
      <c r="D12" s="32" t="s">
        <v>178</v>
      </c>
      <c r="E12" s="32" t="s">
        <v>41</v>
      </c>
      <c r="F12" s="87">
        <v>248000</v>
      </c>
      <c r="G12" s="87">
        <v>875000</v>
      </c>
      <c r="H12" s="87">
        <v>392210</v>
      </c>
      <c r="I12" s="87">
        <v>593871</v>
      </c>
      <c r="J12" s="87">
        <v>548960</v>
      </c>
      <c r="K12" s="87">
        <v>754980</v>
      </c>
      <c r="L12" s="87">
        <v>718250</v>
      </c>
      <c r="M12" s="87">
        <v>875000</v>
      </c>
      <c r="N12" s="32" t="s">
        <v>18</v>
      </c>
      <c r="O12" s="32" t="s">
        <v>142</v>
      </c>
      <c r="P12" s="32" t="s">
        <v>169</v>
      </c>
      <c r="Q12" s="32" t="s">
        <v>170</v>
      </c>
      <c r="R12" s="32" t="s">
        <v>171</v>
      </c>
      <c r="S12" s="32" t="s">
        <v>149</v>
      </c>
      <c r="T12" s="32"/>
      <c r="U12" s="32" t="s">
        <v>151</v>
      </c>
      <c r="V12" s="140" t="s">
        <v>144</v>
      </c>
    </row>
    <row r="13" spans="1:22 16246:16246" s="34" customFormat="1" ht="66" customHeight="1" x14ac:dyDescent="0.25">
      <c r="A13" s="218"/>
      <c r="B13" s="206"/>
      <c r="C13" s="38" t="s">
        <v>180</v>
      </c>
      <c r="D13" s="43" t="s">
        <v>178</v>
      </c>
      <c r="E13" s="43" t="s">
        <v>10</v>
      </c>
      <c r="F13" s="89">
        <v>0.54900000000000004</v>
      </c>
      <c r="G13" s="89">
        <v>0.57499999999999996</v>
      </c>
      <c r="H13" s="89">
        <v>0.55500000000000005</v>
      </c>
      <c r="I13" s="89">
        <v>0.54</v>
      </c>
      <c r="J13" s="90">
        <v>0.56000000000000005</v>
      </c>
      <c r="K13" s="89">
        <v>0.53649999999999998</v>
      </c>
      <c r="L13" s="89">
        <v>0.56499999999999995</v>
      </c>
      <c r="M13" s="89">
        <v>0.57499999999999996</v>
      </c>
      <c r="N13" s="23" t="s">
        <v>18</v>
      </c>
      <c r="O13" s="40" t="s">
        <v>142</v>
      </c>
      <c r="P13" s="40" t="s">
        <v>169</v>
      </c>
      <c r="Q13" s="22" t="s">
        <v>170</v>
      </c>
      <c r="R13" s="22" t="s">
        <v>171</v>
      </c>
      <c r="S13" s="38" t="s">
        <v>147</v>
      </c>
      <c r="T13" s="41" t="s">
        <v>218</v>
      </c>
      <c r="U13" s="8" t="s">
        <v>216</v>
      </c>
      <c r="V13" s="42" t="s">
        <v>217</v>
      </c>
    </row>
    <row r="14" spans="1:22 16246:16246" s="34" customFormat="1" ht="66" customHeight="1" x14ac:dyDescent="0.25">
      <c r="A14" s="218"/>
      <c r="B14" s="206"/>
      <c r="C14" s="32" t="s">
        <v>167</v>
      </c>
      <c r="D14" s="32" t="s">
        <v>178</v>
      </c>
      <c r="E14" s="32" t="s">
        <v>41</v>
      </c>
      <c r="F14" s="91">
        <v>0.17299999999999999</v>
      </c>
      <c r="G14" s="91">
        <v>0.17499999999999999</v>
      </c>
      <c r="H14" s="91">
        <v>0.17349999999999999</v>
      </c>
      <c r="I14" s="91">
        <v>0.19</v>
      </c>
      <c r="J14" s="91">
        <v>0.17399999999999999</v>
      </c>
      <c r="K14" s="91"/>
      <c r="L14" s="91">
        <v>0.17449999999999999</v>
      </c>
      <c r="M14" s="91">
        <v>0.17499999999999999</v>
      </c>
      <c r="N14" s="32" t="s">
        <v>18</v>
      </c>
      <c r="O14" s="32" t="s">
        <v>142</v>
      </c>
      <c r="P14" s="32" t="s">
        <v>143</v>
      </c>
      <c r="Q14" s="32" t="s">
        <v>79</v>
      </c>
      <c r="R14" s="32" t="s">
        <v>78</v>
      </c>
      <c r="S14" s="32" t="s">
        <v>149</v>
      </c>
      <c r="T14" s="32"/>
      <c r="U14" s="32" t="s">
        <v>151</v>
      </c>
      <c r="V14" s="140" t="s">
        <v>144</v>
      </c>
    </row>
    <row r="15" spans="1:22 16246:16246" s="34" customFormat="1" ht="66" customHeight="1" x14ac:dyDescent="0.25">
      <c r="A15" s="218"/>
      <c r="B15" s="206"/>
      <c r="C15" s="43" t="s">
        <v>182</v>
      </c>
      <c r="D15" s="43" t="s">
        <v>178</v>
      </c>
      <c r="E15" s="39" t="s">
        <v>41</v>
      </c>
      <c r="F15" s="92">
        <v>160</v>
      </c>
      <c r="G15" s="92">
        <v>800</v>
      </c>
      <c r="H15" s="92">
        <v>200</v>
      </c>
      <c r="I15" s="92">
        <v>186</v>
      </c>
      <c r="J15" s="92">
        <v>200</v>
      </c>
      <c r="K15" s="92"/>
      <c r="L15" s="92">
        <v>200</v>
      </c>
      <c r="M15" s="92">
        <v>200</v>
      </c>
      <c r="N15" s="23" t="s">
        <v>18</v>
      </c>
      <c r="O15" s="40" t="s">
        <v>142</v>
      </c>
      <c r="P15" s="40" t="s">
        <v>169</v>
      </c>
      <c r="Q15" s="22" t="s">
        <v>170</v>
      </c>
      <c r="R15" s="22" t="s">
        <v>171</v>
      </c>
      <c r="S15" s="38" t="s">
        <v>147</v>
      </c>
      <c r="T15" s="41" t="s">
        <v>219</v>
      </c>
      <c r="U15" s="8" t="s">
        <v>216</v>
      </c>
      <c r="V15" s="42" t="s">
        <v>217</v>
      </c>
    </row>
    <row r="16" spans="1:22 16246:16246" s="34" customFormat="1" ht="55.5" customHeight="1" x14ac:dyDescent="0.25">
      <c r="A16" s="218"/>
      <c r="B16" s="206"/>
      <c r="C16" s="32" t="s">
        <v>183</v>
      </c>
      <c r="D16" s="32" t="s">
        <v>178</v>
      </c>
      <c r="E16" s="32" t="s">
        <v>41</v>
      </c>
      <c r="F16" s="87">
        <v>791</v>
      </c>
      <c r="G16" s="87">
        <v>3500</v>
      </c>
      <c r="H16" s="87">
        <v>875</v>
      </c>
      <c r="I16" s="87">
        <v>1087</v>
      </c>
      <c r="J16" s="87">
        <v>875</v>
      </c>
      <c r="K16" s="87"/>
      <c r="L16" s="87">
        <v>875</v>
      </c>
      <c r="M16" s="87">
        <v>875</v>
      </c>
      <c r="N16" s="32" t="s">
        <v>18</v>
      </c>
      <c r="O16" s="32" t="s">
        <v>142</v>
      </c>
      <c r="P16" s="32" t="s">
        <v>169</v>
      </c>
      <c r="Q16" s="32" t="s">
        <v>170</v>
      </c>
      <c r="R16" s="32" t="s">
        <v>171</v>
      </c>
      <c r="S16" s="32" t="s">
        <v>147</v>
      </c>
      <c r="T16" s="32" t="s">
        <v>219</v>
      </c>
      <c r="U16" s="32" t="s">
        <v>216</v>
      </c>
      <c r="V16" s="140" t="s">
        <v>217</v>
      </c>
    </row>
    <row r="17" spans="1:37" s="34" customFormat="1" ht="39" customHeight="1" x14ac:dyDescent="0.25">
      <c r="A17" s="218"/>
      <c r="B17" s="205" t="s">
        <v>26</v>
      </c>
      <c r="C17" s="19" t="s">
        <v>30</v>
      </c>
      <c r="D17" s="8" t="s">
        <v>32</v>
      </c>
      <c r="E17" s="8" t="s">
        <v>41</v>
      </c>
      <c r="F17" s="83">
        <v>0</v>
      </c>
      <c r="G17" s="83">
        <v>6</v>
      </c>
      <c r="H17" s="84">
        <v>1</v>
      </c>
      <c r="I17" s="84">
        <v>1</v>
      </c>
      <c r="J17" s="84">
        <v>2</v>
      </c>
      <c r="K17" s="84"/>
      <c r="L17" s="84">
        <v>2</v>
      </c>
      <c r="M17" s="84">
        <v>1</v>
      </c>
      <c r="N17" s="8" t="s">
        <v>18</v>
      </c>
      <c r="O17" s="8" t="s">
        <v>66</v>
      </c>
      <c r="P17" s="8" t="s">
        <v>69</v>
      </c>
      <c r="Q17" s="8" t="s">
        <v>79</v>
      </c>
      <c r="R17" s="8" t="s">
        <v>78</v>
      </c>
      <c r="S17" s="8" t="s">
        <v>146</v>
      </c>
      <c r="T17" s="8" t="s">
        <v>44</v>
      </c>
      <c r="U17" s="8" t="s">
        <v>232</v>
      </c>
      <c r="V17" s="35" t="s">
        <v>233</v>
      </c>
    </row>
    <row r="18" spans="1:37" s="34" customFormat="1" ht="35.25" customHeight="1" x14ac:dyDescent="0.25">
      <c r="A18" s="218"/>
      <c r="B18" s="205"/>
      <c r="C18" s="32" t="s">
        <v>59</v>
      </c>
      <c r="D18" s="32" t="s">
        <v>32</v>
      </c>
      <c r="E18" s="32" t="s">
        <v>41</v>
      </c>
      <c r="F18" s="87">
        <v>0</v>
      </c>
      <c r="G18" s="87">
        <v>111</v>
      </c>
      <c r="H18" s="87">
        <v>6</v>
      </c>
      <c r="I18" s="87">
        <v>2</v>
      </c>
      <c r="J18" s="87">
        <v>35</v>
      </c>
      <c r="K18" s="87"/>
      <c r="L18" s="87">
        <v>35</v>
      </c>
      <c r="M18" s="87">
        <v>35</v>
      </c>
      <c r="N18" s="32" t="s">
        <v>18</v>
      </c>
      <c r="O18" s="32" t="s">
        <v>66</v>
      </c>
      <c r="P18" s="32" t="s">
        <v>69</v>
      </c>
      <c r="Q18" s="32" t="s">
        <v>79</v>
      </c>
      <c r="R18" s="32" t="s">
        <v>78</v>
      </c>
      <c r="S18" s="32" t="s">
        <v>146</v>
      </c>
      <c r="T18" s="32" t="s">
        <v>44</v>
      </c>
      <c r="U18" s="32" t="s">
        <v>232</v>
      </c>
      <c r="V18" s="140" t="s">
        <v>233</v>
      </c>
    </row>
    <row r="19" spans="1:37" s="34" customFormat="1" ht="33.75" customHeight="1" x14ac:dyDescent="0.25">
      <c r="A19" s="218"/>
      <c r="B19" s="205"/>
      <c r="C19" s="19" t="s">
        <v>141</v>
      </c>
      <c r="D19" s="23" t="s">
        <v>12</v>
      </c>
      <c r="E19" s="23" t="s">
        <v>41</v>
      </c>
      <c r="F19" s="93">
        <v>2263302</v>
      </c>
      <c r="G19" s="94">
        <v>4563302</v>
      </c>
      <c r="H19" s="93">
        <v>2792302</v>
      </c>
      <c r="I19" s="93">
        <v>3116684</v>
      </c>
      <c r="J19" s="93">
        <v>3367302</v>
      </c>
      <c r="K19" s="93">
        <v>3485607</v>
      </c>
      <c r="L19" s="93">
        <v>3988302</v>
      </c>
      <c r="M19" s="93">
        <v>4563302</v>
      </c>
      <c r="N19" s="8" t="s">
        <v>18</v>
      </c>
      <c r="O19" s="8" t="s">
        <v>142</v>
      </c>
      <c r="P19" s="8" t="s">
        <v>143</v>
      </c>
      <c r="Q19" s="8" t="s">
        <v>79</v>
      </c>
      <c r="R19" s="8" t="s">
        <v>78</v>
      </c>
      <c r="S19" s="38" t="s">
        <v>149</v>
      </c>
      <c r="T19" s="27"/>
      <c r="U19" s="38" t="s">
        <v>151</v>
      </c>
      <c r="V19" s="37" t="s">
        <v>144</v>
      </c>
    </row>
    <row r="20" spans="1:37" s="34" customFormat="1" ht="62.25" customHeight="1" x14ac:dyDescent="0.25">
      <c r="A20" s="218"/>
      <c r="B20" s="32" t="s">
        <v>27</v>
      </c>
      <c r="C20" s="32" t="s">
        <v>31</v>
      </c>
      <c r="D20" s="32" t="s">
        <v>12</v>
      </c>
      <c r="E20" s="32" t="s">
        <v>41</v>
      </c>
      <c r="F20" s="87">
        <v>0</v>
      </c>
      <c r="G20" s="87">
        <f>SUBTOTAL(9,H20:M20)</f>
        <v>23</v>
      </c>
      <c r="H20" s="87">
        <v>7</v>
      </c>
      <c r="I20" s="87">
        <v>1</v>
      </c>
      <c r="J20" s="87">
        <v>5</v>
      </c>
      <c r="K20" s="87"/>
      <c r="L20" s="87">
        <v>5</v>
      </c>
      <c r="M20" s="87">
        <v>5</v>
      </c>
      <c r="N20" s="32" t="s">
        <v>18</v>
      </c>
      <c r="O20" s="32" t="s">
        <v>66</v>
      </c>
      <c r="P20" s="32" t="s">
        <v>69</v>
      </c>
      <c r="Q20" s="32" t="s">
        <v>79</v>
      </c>
      <c r="R20" s="32" t="s">
        <v>78</v>
      </c>
      <c r="S20" s="32" t="s">
        <v>146</v>
      </c>
      <c r="T20" s="32" t="s">
        <v>45</v>
      </c>
      <c r="U20" s="32" t="s">
        <v>92</v>
      </c>
      <c r="V20" s="140" t="s">
        <v>94</v>
      </c>
    </row>
    <row r="21" spans="1:37" s="34" customFormat="1" ht="30.75" customHeight="1" x14ac:dyDescent="0.25">
      <c r="A21" s="218"/>
      <c r="B21" s="205" t="s">
        <v>28</v>
      </c>
      <c r="C21" s="19" t="s">
        <v>87</v>
      </c>
      <c r="D21" s="50" t="s">
        <v>12</v>
      </c>
      <c r="E21" s="50" t="s">
        <v>41</v>
      </c>
      <c r="F21" s="92">
        <v>0</v>
      </c>
      <c r="G21" s="95">
        <v>57000</v>
      </c>
      <c r="H21" s="95">
        <v>5000</v>
      </c>
      <c r="I21" s="95">
        <v>28200</v>
      </c>
      <c r="J21" s="95">
        <v>19000</v>
      </c>
      <c r="K21" s="95"/>
      <c r="L21" s="95">
        <v>20000</v>
      </c>
      <c r="M21" s="95">
        <v>13000</v>
      </c>
      <c r="N21" s="8" t="s">
        <v>18</v>
      </c>
      <c r="O21" s="8" t="s">
        <v>66</v>
      </c>
      <c r="P21" s="8" t="s">
        <v>69</v>
      </c>
      <c r="Q21" s="8" t="s">
        <v>77</v>
      </c>
      <c r="R21" s="8" t="s">
        <v>76</v>
      </c>
      <c r="S21" s="8" t="s">
        <v>147</v>
      </c>
      <c r="T21" s="8"/>
      <c r="U21" s="8"/>
      <c r="V21" s="37"/>
    </row>
    <row r="22" spans="1:37" s="34" customFormat="1" ht="30.75" customHeight="1" x14ac:dyDescent="0.25">
      <c r="A22" s="218"/>
      <c r="B22" s="205"/>
      <c r="C22" s="31" t="s">
        <v>87</v>
      </c>
      <c r="D22" s="51" t="s">
        <v>12</v>
      </c>
      <c r="E22" s="51" t="s">
        <v>41</v>
      </c>
      <c r="F22" s="87">
        <v>0</v>
      </c>
      <c r="G22" s="87">
        <v>39000</v>
      </c>
      <c r="H22" s="87">
        <f>9750</f>
        <v>9750</v>
      </c>
      <c r="I22" s="87">
        <v>28200</v>
      </c>
      <c r="J22" s="87">
        <v>19500</v>
      </c>
      <c r="K22" s="87"/>
      <c r="L22" s="87">
        <v>29250</v>
      </c>
      <c r="M22" s="87">
        <v>39000</v>
      </c>
      <c r="N22" s="32" t="s">
        <v>18</v>
      </c>
      <c r="O22" s="32" t="s">
        <v>66</v>
      </c>
      <c r="P22" s="32" t="s">
        <v>69</v>
      </c>
      <c r="Q22" s="32" t="s">
        <v>77</v>
      </c>
      <c r="R22" s="32" t="s">
        <v>76</v>
      </c>
      <c r="S22" s="32" t="s">
        <v>146</v>
      </c>
      <c r="T22" s="32" t="s">
        <v>45</v>
      </c>
      <c r="U22" s="32" t="s">
        <v>93</v>
      </c>
      <c r="V22" s="36" t="s">
        <v>95</v>
      </c>
    </row>
    <row r="23" spans="1:37" s="34" customFormat="1" ht="51" customHeight="1" x14ac:dyDescent="0.25">
      <c r="A23" s="218"/>
      <c r="B23" s="205"/>
      <c r="C23" s="19" t="s">
        <v>211</v>
      </c>
      <c r="D23" s="50" t="s">
        <v>12</v>
      </c>
      <c r="E23" s="50" t="s">
        <v>89</v>
      </c>
      <c r="F23" s="84">
        <v>5921</v>
      </c>
      <c r="G23" s="84">
        <f>SUBTOTAL(9,H23:M23)</f>
        <v>19939</v>
      </c>
      <c r="H23" s="84">
        <v>2724</v>
      </c>
      <c r="I23" s="84">
        <v>2176</v>
      </c>
      <c r="J23" s="84">
        <v>4000</v>
      </c>
      <c r="K23" s="84"/>
      <c r="L23" s="84">
        <v>4700</v>
      </c>
      <c r="M23" s="84">
        <v>6339</v>
      </c>
      <c r="N23" s="8" t="s">
        <v>18</v>
      </c>
      <c r="O23" s="8" t="s">
        <v>66</v>
      </c>
      <c r="P23" s="8" t="s">
        <v>69</v>
      </c>
      <c r="Q23" s="8" t="s">
        <v>77</v>
      </c>
      <c r="R23" s="8" t="s">
        <v>76</v>
      </c>
      <c r="S23" s="8" t="s">
        <v>146</v>
      </c>
      <c r="T23" s="8" t="s">
        <v>45</v>
      </c>
      <c r="U23" s="8" t="s">
        <v>93</v>
      </c>
      <c r="V23" s="37" t="s">
        <v>95</v>
      </c>
    </row>
    <row r="24" spans="1:37" s="34" customFormat="1" ht="48" customHeight="1" thickBot="1" x14ac:dyDescent="0.3">
      <c r="A24" s="219"/>
      <c r="B24" s="221"/>
      <c r="C24" s="207" t="s">
        <v>88</v>
      </c>
      <c r="D24" s="141" t="s">
        <v>12</v>
      </c>
      <c r="E24" s="141" t="s">
        <v>41</v>
      </c>
      <c r="F24" s="142">
        <v>0</v>
      </c>
      <c r="G24" s="142">
        <v>140</v>
      </c>
      <c r="H24" s="142">
        <f>35</f>
        <v>35</v>
      </c>
      <c r="I24" s="142">
        <v>7</v>
      </c>
      <c r="J24" s="142">
        <f>35</f>
        <v>35</v>
      </c>
      <c r="K24" s="142"/>
      <c r="L24" s="142">
        <f>35</f>
        <v>35</v>
      </c>
      <c r="M24" s="142">
        <f>35</f>
        <v>35</v>
      </c>
      <c r="N24" s="179" t="s">
        <v>18</v>
      </c>
      <c r="O24" s="179" t="s">
        <v>66</v>
      </c>
      <c r="P24" s="179" t="s">
        <v>69</v>
      </c>
      <c r="Q24" s="179" t="s">
        <v>77</v>
      </c>
      <c r="R24" s="179" t="s">
        <v>76</v>
      </c>
      <c r="S24" s="179" t="s">
        <v>146</v>
      </c>
      <c r="T24" s="179" t="s">
        <v>45</v>
      </c>
      <c r="U24" s="179" t="s">
        <v>93</v>
      </c>
      <c r="V24" s="143" t="s">
        <v>95</v>
      </c>
    </row>
    <row r="25" spans="1:37" s="34" customFormat="1" ht="48" customHeight="1" x14ac:dyDescent="0.25">
      <c r="A25" s="220"/>
      <c r="B25" s="222"/>
      <c r="C25" s="208"/>
      <c r="D25" s="139"/>
      <c r="E25" s="54"/>
      <c r="F25" s="223">
        <v>0</v>
      </c>
      <c r="G25" s="223">
        <v>3800</v>
      </c>
      <c r="H25" s="223">
        <v>400</v>
      </c>
      <c r="I25" s="223">
        <v>7</v>
      </c>
      <c r="J25" s="223">
        <v>1200</v>
      </c>
      <c r="K25" s="223"/>
      <c r="L25" s="223">
        <v>1200</v>
      </c>
      <c r="M25" s="223">
        <v>1000</v>
      </c>
      <c r="N25" s="54" t="s">
        <v>18</v>
      </c>
      <c r="O25" s="54" t="s">
        <v>66</v>
      </c>
      <c r="P25" s="54" t="s">
        <v>69</v>
      </c>
      <c r="Q25" s="54" t="s">
        <v>77</v>
      </c>
      <c r="R25" s="54" t="s">
        <v>76</v>
      </c>
      <c r="S25" s="54" t="s">
        <v>147</v>
      </c>
      <c r="T25" s="54" t="s">
        <v>45</v>
      </c>
      <c r="U25" s="54" t="s">
        <v>216</v>
      </c>
      <c r="V25" s="54" t="s">
        <v>217</v>
      </c>
    </row>
    <row r="26" spans="1:37" s="34" customFormat="1" ht="48" customHeight="1" x14ac:dyDescent="0.25">
      <c r="A26" s="218"/>
      <c r="B26" s="205"/>
      <c r="C26" s="31" t="s">
        <v>63</v>
      </c>
      <c r="D26" s="51" t="s">
        <v>12</v>
      </c>
      <c r="E26" s="51" t="s">
        <v>41</v>
      </c>
      <c r="F26" s="96">
        <v>0.11</v>
      </c>
      <c r="G26" s="96">
        <v>0.65</v>
      </c>
      <c r="H26" s="96">
        <v>0.28000000000000003</v>
      </c>
      <c r="I26" s="100">
        <v>0.27600000000000002</v>
      </c>
      <c r="J26" s="96">
        <v>0.46</v>
      </c>
      <c r="K26" s="96"/>
      <c r="L26" s="96">
        <v>0.55000000000000004</v>
      </c>
      <c r="M26" s="96">
        <v>0.65</v>
      </c>
      <c r="N26" s="32" t="s">
        <v>18</v>
      </c>
      <c r="O26" s="32" t="s">
        <v>66</v>
      </c>
      <c r="P26" s="32" t="s">
        <v>69</v>
      </c>
      <c r="Q26" s="32" t="s">
        <v>77</v>
      </c>
      <c r="R26" s="32" t="s">
        <v>76</v>
      </c>
      <c r="S26" s="32" t="s">
        <v>146</v>
      </c>
      <c r="T26" s="32" t="s">
        <v>45</v>
      </c>
      <c r="U26" s="32" t="s">
        <v>93</v>
      </c>
      <c r="V26" s="36" t="s">
        <v>95</v>
      </c>
    </row>
    <row r="27" spans="1:37" s="34" customFormat="1" ht="63.75" customHeight="1" x14ac:dyDescent="0.25">
      <c r="A27" s="218"/>
      <c r="B27" s="205"/>
      <c r="C27" s="19" t="s">
        <v>177</v>
      </c>
      <c r="D27" s="50" t="s">
        <v>178</v>
      </c>
      <c r="E27" s="50" t="s">
        <v>10</v>
      </c>
      <c r="F27" s="97">
        <v>0.47</v>
      </c>
      <c r="G27" s="98">
        <v>0.5</v>
      </c>
      <c r="H27" s="88">
        <v>0.47499999999999998</v>
      </c>
      <c r="I27" s="88"/>
      <c r="J27" s="98">
        <v>0.48</v>
      </c>
      <c r="K27" s="98"/>
      <c r="L27" s="88">
        <v>0.48499999999999999</v>
      </c>
      <c r="M27" s="98">
        <v>0.5</v>
      </c>
      <c r="N27" s="8" t="s">
        <v>18</v>
      </c>
      <c r="O27" s="8" t="s">
        <v>66</v>
      </c>
      <c r="P27" s="8" t="s">
        <v>69</v>
      </c>
      <c r="Q27" s="8" t="s">
        <v>77</v>
      </c>
      <c r="R27" s="8" t="s">
        <v>76</v>
      </c>
      <c r="S27" s="8" t="s">
        <v>147</v>
      </c>
      <c r="T27" s="8" t="s">
        <v>218</v>
      </c>
      <c r="U27" s="8" t="s">
        <v>216</v>
      </c>
      <c r="V27" s="46" t="s">
        <v>217</v>
      </c>
    </row>
    <row r="28" spans="1:37" s="34" customFormat="1" ht="73.5" customHeight="1" x14ac:dyDescent="0.25">
      <c r="A28" s="218"/>
      <c r="B28" s="205"/>
      <c r="C28" s="73" t="s">
        <v>179</v>
      </c>
      <c r="D28" s="74" t="s">
        <v>178</v>
      </c>
      <c r="E28" s="47" t="s">
        <v>10</v>
      </c>
      <c r="F28" s="99">
        <v>0.63</v>
      </c>
      <c r="G28" s="96">
        <v>0.65</v>
      </c>
      <c r="H28" s="100">
        <v>0.63500000000000001</v>
      </c>
      <c r="I28" s="100"/>
      <c r="J28" s="96">
        <v>0.64</v>
      </c>
      <c r="K28" s="96"/>
      <c r="L28" s="100">
        <v>0.64500000000000002</v>
      </c>
      <c r="M28" s="96">
        <v>0.65</v>
      </c>
      <c r="N28" s="32" t="s">
        <v>18</v>
      </c>
      <c r="O28" s="32" t="s">
        <v>66</v>
      </c>
      <c r="P28" s="32" t="s">
        <v>69</v>
      </c>
      <c r="Q28" s="32" t="s">
        <v>77</v>
      </c>
      <c r="R28" s="32" t="s">
        <v>76</v>
      </c>
      <c r="S28" s="75" t="s">
        <v>147</v>
      </c>
      <c r="T28" s="48" t="s">
        <v>218</v>
      </c>
      <c r="U28" s="32" t="s">
        <v>216</v>
      </c>
      <c r="V28" s="49" t="s">
        <v>217</v>
      </c>
    </row>
    <row r="29" spans="1:37" s="34" customFormat="1" ht="48" customHeight="1" thickBot="1" x14ac:dyDescent="0.3">
      <c r="A29" s="219"/>
      <c r="B29" s="221"/>
      <c r="C29" s="66" t="s">
        <v>244</v>
      </c>
      <c r="D29" s="144" t="s">
        <v>12</v>
      </c>
      <c r="E29" s="144" t="s">
        <v>10</v>
      </c>
      <c r="F29" s="103">
        <v>1310238</v>
      </c>
      <c r="G29" s="103">
        <v>1313154</v>
      </c>
      <c r="H29" s="103">
        <v>1313154</v>
      </c>
      <c r="I29" s="103">
        <v>1300457</v>
      </c>
      <c r="J29" s="103">
        <v>1313154</v>
      </c>
      <c r="K29" s="103">
        <v>1113471</v>
      </c>
      <c r="L29" s="103">
        <v>1313154</v>
      </c>
      <c r="M29" s="103">
        <v>1313154</v>
      </c>
      <c r="N29" s="65" t="s">
        <v>18</v>
      </c>
      <c r="O29" s="65" t="s">
        <v>66</v>
      </c>
      <c r="P29" s="65" t="s">
        <v>69</v>
      </c>
      <c r="Q29" s="65" t="s">
        <v>77</v>
      </c>
      <c r="R29" s="65" t="s">
        <v>76</v>
      </c>
      <c r="S29" s="65" t="s">
        <v>147</v>
      </c>
      <c r="T29" s="65" t="s">
        <v>220</v>
      </c>
      <c r="U29" s="65" t="s">
        <v>216</v>
      </c>
      <c r="V29" s="145" t="s">
        <v>217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s="34" customFormat="1" ht="48" customHeight="1" thickBot="1" x14ac:dyDescent="0.3">
      <c r="A30" s="220"/>
      <c r="B30" s="222"/>
      <c r="C30" s="66" t="s">
        <v>181</v>
      </c>
      <c r="D30" s="144" t="s">
        <v>12</v>
      </c>
      <c r="E30" s="144" t="s">
        <v>10</v>
      </c>
      <c r="F30" s="103">
        <v>0</v>
      </c>
      <c r="G30" s="103">
        <v>57000</v>
      </c>
      <c r="H30" s="103">
        <v>5000</v>
      </c>
      <c r="I30" s="103">
        <v>44741</v>
      </c>
      <c r="J30" s="103">
        <v>19000</v>
      </c>
      <c r="K30" s="103">
        <v>27686</v>
      </c>
      <c r="L30" s="103">
        <v>20000</v>
      </c>
      <c r="M30" s="139">
        <v>13000</v>
      </c>
      <c r="N30" s="54" t="s">
        <v>18</v>
      </c>
      <c r="O30" s="54" t="s">
        <v>66</v>
      </c>
      <c r="P30" s="54" t="s">
        <v>69</v>
      </c>
      <c r="Q30" s="54" t="s">
        <v>77</v>
      </c>
      <c r="R30" s="54" t="s">
        <v>76</v>
      </c>
      <c r="S30" s="54" t="s">
        <v>147</v>
      </c>
      <c r="T30" s="54" t="s">
        <v>220</v>
      </c>
      <c r="U30" s="54" t="s">
        <v>216</v>
      </c>
      <c r="V30" s="54" t="s">
        <v>217</v>
      </c>
    </row>
    <row r="31" spans="1:37" s="34" customFormat="1" ht="41.25" customHeight="1" x14ac:dyDescent="0.25">
      <c r="A31" s="217"/>
      <c r="B31" s="216"/>
      <c r="C31" s="146" t="s">
        <v>245</v>
      </c>
      <c r="D31" s="147" t="s">
        <v>12</v>
      </c>
      <c r="E31" s="148" t="s">
        <v>10</v>
      </c>
      <c r="F31" s="82">
        <v>27163</v>
      </c>
      <c r="G31" s="82">
        <v>30448</v>
      </c>
      <c r="H31" s="82">
        <v>27109</v>
      </c>
      <c r="I31" s="82">
        <v>23269</v>
      </c>
      <c r="J31" s="82">
        <v>27922</v>
      </c>
      <c r="K31" s="82">
        <v>10255</v>
      </c>
      <c r="L31" s="82">
        <v>28759</v>
      </c>
      <c r="M31" s="82">
        <v>30448</v>
      </c>
      <c r="N31" s="30" t="s">
        <v>18</v>
      </c>
      <c r="O31" s="30" t="s">
        <v>66</v>
      </c>
      <c r="P31" s="30" t="s">
        <v>69</v>
      </c>
      <c r="Q31" s="30" t="s">
        <v>77</v>
      </c>
      <c r="R31" s="30" t="s">
        <v>76</v>
      </c>
      <c r="S31" s="149" t="s">
        <v>147</v>
      </c>
      <c r="T31" s="149" t="s">
        <v>215</v>
      </c>
      <c r="U31" s="30" t="s">
        <v>216</v>
      </c>
      <c r="V31" s="150" t="s">
        <v>217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s="34" customFormat="1" ht="97.5" customHeight="1" x14ac:dyDescent="0.25">
      <c r="A32" s="218"/>
      <c r="B32" s="206" t="s">
        <v>38</v>
      </c>
      <c r="C32" s="55" t="s">
        <v>246</v>
      </c>
      <c r="D32" s="56" t="s">
        <v>178</v>
      </c>
      <c r="E32" s="56" t="s">
        <v>10</v>
      </c>
      <c r="F32" s="113">
        <v>0.16600000000000001</v>
      </c>
      <c r="G32" s="113">
        <v>0.14000000000000001</v>
      </c>
      <c r="H32" s="113">
        <v>0.16189999999999999</v>
      </c>
      <c r="I32" s="230">
        <v>0.17699999999999999</v>
      </c>
      <c r="J32" s="113">
        <v>0.15459999999999999</v>
      </c>
      <c r="K32" s="113"/>
      <c r="L32" s="113">
        <v>0.14729999999999999</v>
      </c>
      <c r="M32" s="113">
        <v>0.14000000000000001</v>
      </c>
      <c r="N32" s="57" t="s">
        <v>18</v>
      </c>
      <c r="O32" s="57" t="s">
        <v>66</v>
      </c>
      <c r="P32" s="57" t="s">
        <v>69</v>
      </c>
      <c r="Q32" s="57" t="s">
        <v>79</v>
      </c>
      <c r="R32" s="57" t="s">
        <v>78</v>
      </c>
      <c r="S32" s="57" t="s">
        <v>146</v>
      </c>
      <c r="T32" s="57" t="s">
        <v>44</v>
      </c>
      <c r="U32" s="57" t="s">
        <v>232</v>
      </c>
      <c r="V32" s="64" t="s">
        <v>233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37" s="34" customFormat="1" ht="82.5" x14ac:dyDescent="0.25">
      <c r="A33" s="218"/>
      <c r="B33" s="206"/>
      <c r="C33" s="31" t="s">
        <v>80</v>
      </c>
      <c r="D33" s="51" t="s">
        <v>178</v>
      </c>
      <c r="E33" s="51" t="s">
        <v>10</v>
      </c>
      <c r="F33" s="85">
        <v>20688</v>
      </c>
      <c r="G33" s="85">
        <v>5260</v>
      </c>
      <c r="H33" s="87">
        <v>1420</v>
      </c>
      <c r="I33" s="87"/>
      <c r="J33" s="87">
        <v>2420</v>
      </c>
      <c r="K33" s="87"/>
      <c r="L33" s="87">
        <v>1420</v>
      </c>
      <c r="M33" s="87">
        <v>0</v>
      </c>
      <c r="N33" s="32" t="s">
        <v>18</v>
      </c>
      <c r="O33" s="32" t="s">
        <v>66</v>
      </c>
      <c r="P33" s="32" t="s">
        <v>69</v>
      </c>
      <c r="Q33" s="32" t="s">
        <v>83</v>
      </c>
      <c r="R33" s="32" t="s">
        <v>82</v>
      </c>
      <c r="S33" s="32" t="s">
        <v>146</v>
      </c>
      <c r="T33" s="32" t="s">
        <v>46</v>
      </c>
      <c r="U33" s="32" t="s">
        <v>123</v>
      </c>
      <c r="V33" s="36" t="s">
        <v>124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s="34" customFormat="1" ht="82.5" x14ac:dyDescent="0.25">
      <c r="A34" s="218"/>
      <c r="B34" s="206"/>
      <c r="C34" s="55" t="s">
        <v>126</v>
      </c>
      <c r="D34" s="56" t="s">
        <v>178</v>
      </c>
      <c r="E34" s="56" t="s">
        <v>10</v>
      </c>
      <c r="F34" s="101">
        <v>1225</v>
      </c>
      <c r="G34" s="101">
        <f>+H34+J34+L34</f>
        <v>1800</v>
      </c>
      <c r="H34" s="101">
        <v>600</v>
      </c>
      <c r="I34" s="101"/>
      <c r="J34" s="101">
        <v>600</v>
      </c>
      <c r="K34" s="101"/>
      <c r="L34" s="101">
        <v>600</v>
      </c>
      <c r="M34" s="101">
        <v>0</v>
      </c>
      <c r="N34" s="57" t="s">
        <v>18</v>
      </c>
      <c r="O34" s="57" t="s">
        <v>66</v>
      </c>
      <c r="P34" s="57" t="s">
        <v>69</v>
      </c>
      <c r="Q34" s="57" t="s">
        <v>83</v>
      </c>
      <c r="R34" s="57" t="s">
        <v>82</v>
      </c>
      <c r="S34" s="57" t="s">
        <v>146</v>
      </c>
      <c r="T34" s="57" t="s">
        <v>46</v>
      </c>
      <c r="U34" s="57" t="s">
        <v>123</v>
      </c>
      <c r="V34" s="64" t="s">
        <v>124</v>
      </c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s="34" customFormat="1" ht="82.5" x14ac:dyDescent="0.25">
      <c r="A35" s="218"/>
      <c r="B35" s="206"/>
      <c r="C35" s="31" t="s">
        <v>84</v>
      </c>
      <c r="D35" s="51" t="s">
        <v>12</v>
      </c>
      <c r="E35" s="51" t="s">
        <v>10</v>
      </c>
      <c r="F35" s="85">
        <v>47</v>
      </c>
      <c r="G35" s="85">
        <v>48</v>
      </c>
      <c r="H35" s="87">
        <v>24</v>
      </c>
      <c r="I35" s="87"/>
      <c r="J35" s="87">
        <v>24</v>
      </c>
      <c r="K35" s="87"/>
      <c r="L35" s="87">
        <v>24</v>
      </c>
      <c r="M35" s="87">
        <v>24</v>
      </c>
      <c r="N35" s="32" t="s">
        <v>18</v>
      </c>
      <c r="O35" s="32" t="s">
        <v>66</v>
      </c>
      <c r="P35" s="32" t="s">
        <v>69</v>
      </c>
      <c r="Q35" s="32" t="s">
        <v>83</v>
      </c>
      <c r="R35" s="32" t="s">
        <v>82</v>
      </c>
      <c r="S35" s="32" t="s">
        <v>146</v>
      </c>
      <c r="T35" s="32" t="s">
        <v>46</v>
      </c>
      <c r="U35" s="32" t="s">
        <v>123</v>
      </c>
      <c r="V35" s="36" t="s">
        <v>124</v>
      </c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7" s="34" customFormat="1" ht="82.5" x14ac:dyDescent="0.25">
      <c r="A36" s="218"/>
      <c r="B36" s="206"/>
      <c r="C36" s="55" t="s">
        <v>125</v>
      </c>
      <c r="D36" s="56" t="s">
        <v>12</v>
      </c>
      <c r="E36" s="56" t="s">
        <v>10</v>
      </c>
      <c r="F36" s="101">
        <v>8143</v>
      </c>
      <c r="G36" s="101">
        <v>4700</v>
      </c>
      <c r="H36" s="101">
        <v>1900</v>
      </c>
      <c r="I36" s="101"/>
      <c r="J36" s="101">
        <v>1500</v>
      </c>
      <c r="K36" s="101"/>
      <c r="L36" s="101">
        <v>1300</v>
      </c>
      <c r="M36" s="101">
        <v>0</v>
      </c>
      <c r="N36" s="57" t="s">
        <v>18</v>
      </c>
      <c r="O36" s="57" t="s">
        <v>66</v>
      </c>
      <c r="P36" s="57" t="s">
        <v>69</v>
      </c>
      <c r="Q36" s="57" t="s">
        <v>83</v>
      </c>
      <c r="R36" s="57" t="s">
        <v>82</v>
      </c>
      <c r="S36" s="57" t="s">
        <v>146</v>
      </c>
      <c r="T36" s="57" t="s">
        <v>46</v>
      </c>
      <c r="U36" s="57" t="s">
        <v>123</v>
      </c>
      <c r="V36" s="64" t="s">
        <v>124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s="34" customFormat="1" ht="49.5" x14ac:dyDescent="0.25">
      <c r="A37" s="218"/>
      <c r="B37" s="206"/>
      <c r="C37" s="52" t="s">
        <v>162</v>
      </c>
      <c r="D37" s="114" t="s">
        <v>12</v>
      </c>
      <c r="E37" s="114" t="s">
        <v>41</v>
      </c>
      <c r="F37" s="115">
        <v>0</v>
      </c>
      <c r="G37" s="116">
        <v>6600</v>
      </c>
      <c r="H37" s="117">
        <v>1518</v>
      </c>
      <c r="I37" s="117">
        <v>2386</v>
      </c>
      <c r="J37" s="117">
        <v>3168</v>
      </c>
      <c r="K37" s="117">
        <v>3553</v>
      </c>
      <c r="L37" s="117">
        <v>4950</v>
      </c>
      <c r="M37" s="117">
        <v>6600</v>
      </c>
      <c r="N37" s="118" t="s">
        <v>18</v>
      </c>
      <c r="O37" s="48" t="s">
        <v>163</v>
      </c>
      <c r="P37" s="48" t="s">
        <v>164</v>
      </c>
      <c r="Q37" s="32" t="s">
        <v>165</v>
      </c>
      <c r="R37" s="32" t="s">
        <v>166</v>
      </c>
      <c r="S37" s="75" t="s">
        <v>149</v>
      </c>
      <c r="T37" s="119"/>
      <c r="U37" s="75" t="s">
        <v>151</v>
      </c>
      <c r="V37" s="36" t="s">
        <v>144</v>
      </c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s="34" customFormat="1" ht="66" x14ac:dyDescent="0.25">
      <c r="A38" s="218"/>
      <c r="B38" s="206"/>
      <c r="C38" s="55" t="s">
        <v>157</v>
      </c>
      <c r="D38" s="59" t="s">
        <v>178</v>
      </c>
      <c r="E38" s="59" t="s">
        <v>41</v>
      </c>
      <c r="F38" s="101">
        <v>73000</v>
      </c>
      <c r="G38" s="101">
        <v>176400</v>
      </c>
      <c r="H38" s="101">
        <v>96782</v>
      </c>
      <c r="I38" s="101">
        <v>155981</v>
      </c>
      <c r="J38" s="101">
        <v>122632</v>
      </c>
      <c r="K38" s="101">
        <v>198187</v>
      </c>
      <c r="L38" s="101">
        <v>150550</v>
      </c>
      <c r="M38" s="101">
        <v>176400</v>
      </c>
      <c r="N38" s="57" t="s">
        <v>18</v>
      </c>
      <c r="O38" s="57" t="s">
        <v>158</v>
      </c>
      <c r="P38" s="57" t="s">
        <v>159</v>
      </c>
      <c r="Q38" s="57" t="s">
        <v>160</v>
      </c>
      <c r="R38" s="57" t="s">
        <v>161</v>
      </c>
      <c r="S38" s="57" t="s">
        <v>149</v>
      </c>
      <c r="T38" s="57"/>
      <c r="U38" s="57" t="s">
        <v>151</v>
      </c>
      <c r="V38" s="64" t="s">
        <v>144</v>
      </c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s="34" customFormat="1" ht="49.5" customHeight="1" x14ac:dyDescent="0.25">
      <c r="A39" s="218"/>
      <c r="B39" s="205" t="s">
        <v>39</v>
      </c>
      <c r="C39" s="31" t="s">
        <v>13</v>
      </c>
      <c r="D39" s="51" t="s">
        <v>178</v>
      </c>
      <c r="E39" s="51" t="s">
        <v>10</v>
      </c>
      <c r="F39" s="85">
        <v>12.7</v>
      </c>
      <c r="G39" s="85">
        <v>10.4</v>
      </c>
      <c r="H39" s="85">
        <v>12.2</v>
      </c>
      <c r="I39" s="85"/>
      <c r="J39" s="85">
        <v>11.6</v>
      </c>
      <c r="K39" s="85"/>
      <c r="L39" s="85">
        <v>11</v>
      </c>
      <c r="M39" s="85">
        <v>10.4</v>
      </c>
      <c r="N39" s="32" t="s">
        <v>18</v>
      </c>
      <c r="O39" s="32" t="s">
        <v>66</v>
      </c>
      <c r="P39" s="32" t="s">
        <v>69</v>
      </c>
      <c r="Q39" s="32" t="s">
        <v>83</v>
      </c>
      <c r="R39" s="32" t="s">
        <v>82</v>
      </c>
      <c r="S39" s="32" t="s">
        <v>146</v>
      </c>
      <c r="T39" s="32" t="s">
        <v>46</v>
      </c>
      <c r="U39" s="32" t="s">
        <v>123</v>
      </c>
      <c r="V39" s="36" t="s">
        <v>124</v>
      </c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s="34" customFormat="1" ht="58.5" customHeight="1" x14ac:dyDescent="0.25">
      <c r="A40" s="218"/>
      <c r="B40" s="205"/>
      <c r="C40" s="55" t="s">
        <v>214</v>
      </c>
      <c r="D40" s="56" t="s">
        <v>12</v>
      </c>
      <c r="E40" s="56" t="s">
        <v>10</v>
      </c>
      <c r="F40" s="101">
        <v>44</v>
      </c>
      <c r="G40" s="101">
        <v>100</v>
      </c>
      <c r="H40" s="101">
        <v>58</v>
      </c>
      <c r="I40" s="101">
        <v>51</v>
      </c>
      <c r="J40" s="101">
        <v>72</v>
      </c>
      <c r="K40" s="101"/>
      <c r="L40" s="101">
        <v>86</v>
      </c>
      <c r="M40" s="101">
        <v>100</v>
      </c>
      <c r="N40" s="57" t="s">
        <v>18</v>
      </c>
      <c r="O40" s="57" t="s">
        <v>66</v>
      </c>
      <c r="P40" s="57" t="s">
        <v>69</v>
      </c>
      <c r="Q40" s="57" t="s">
        <v>83</v>
      </c>
      <c r="R40" s="57" t="s">
        <v>82</v>
      </c>
      <c r="S40" s="57" t="s">
        <v>146</v>
      </c>
      <c r="T40" s="57" t="s">
        <v>46</v>
      </c>
      <c r="U40" s="57" t="s">
        <v>123</v>
      </c>
      <c r="V40" s="64" t="s">
        <v>124</v>
      </c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s="34" customFormat="1" ht="49.5" customHeight="1" x14ac:dyDescent="0.25">
      <c r="A41" s="218"/>
      <c r="B41" s="205"/>
      <c r="C41" s="31" t="s">
        <v>81</v>
      </c>
      <c r="D41" s="51" t="s">
        <v>178</v>
      </c>
      <c r="E41" s="120" t="s">
        <v>10</v>
      </c>
      <c r="F41" s="121">
        <v>15.3</v>
      </c>
      <c r="G41" s="85">
        <v>16.7</v>
      </c>
      <c r="H41" s="121">
        <v>17.2</v>
      </c>
      <c r="I41" s="121"/>
      <c r="J41" s="121">
        <v>17</v>
      </c>
      <c r="K41" s="121"/>
      <c r="L41" s="121">
        <v>16.899999999999999</v>
      </c>
      <c r="M41" s="121">
        <v>16.7</v>
      </c>
      <c r="N41" s="32" t="s">
        <v>18</v>
      </c>
      <c r="O41" s="32" t="s">
        <v>66</v>
      </c>
      <c r="P41" s="32" t="s">
        <v>69</v>
      </c>
      <c r="Q41" s="32" t="s">
        <v>83</v>
      </c>
      <c r="R41" s="32" t="s">
        <v>82</v>
      </c>
      <c r="S41" s="32" t="s">
        <v>146</v>
      </c>
      <c r="T41" s="32" t="s">
        <v>46</v>
      </c>
      <c r="U41" s="32" t="s">
        <v>123</v>
      </c>
      <c r="V41" s="36" t="s">
        <v>124</v>
      </c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s="34" customFormat="1" ht="49.5" customHeight="1" x14ac:dyDescent="0.25">
      <c r="A42" s="218"/>
      <c r="B42" s="205"/>
      <c r="C42" s="55" t="s">
        <v>152</v>
      </c>
      <c r="D42" s="59" t="s">
        <v>178</v>
      </c>
      <c r="E42" s="59" t="s">
        <v>41</v>
      </c>
      <c r="F42" s="101">
        <v>236000</v>
      </c>
      <c r="G42" s="101">
        <v>1116000</v>
      </c>
      <c r="H42" s="101">
        <v>438400</v>
      </c>
      <c r="I42" s="101">
        <v>609770</v>
      </c>
      <c r="J42" s="101">
        <v>658400</v>
      </c>
      <c r="K42" s="101">
        <v>776859</v>
      </c>
      <c r="L42" s="101">
        <v>896000</v>
      </c>
      <c r="M42" s="101">
        <v>1116000</v>
      </c>
      <c r="N42" s="57" t="s">
        <v>18</v>
      </c>
      <c r="O42" s="57" t="s">
        <v>153</v>
      </c>
      <c r="P42" s="57" t="s">
        <v>154</v>
      </c>
      <c r="Q42" s="57" t="s">
        <v>155</v>
      </c>
      <c r="R42" s="57" t="s">
        <v>156</v>
      </c>
      <c r="S42" s="57" t="s">
        <v>149</v>
      </c>
      <c r="T42" s="57"/>
      <c r="U42" s="57" t="s">
        <v>151</v>
      </c>
      <c r="V42" s="64" t="s">
        <v>144</v>
      </c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s="44" customFormat="1" ht="49.5" customHeight="1" x14ac:dyDescent="0.25">
      <c r="A43" s="218"/>
      <c r="B43" s="206" t="s">
        <v>196</v>
      </c>
      <c r="C43" s="122" t="s">
        <v>184</v>
      </c>
      <c r="D43" s="123" t="s">
        <v>185</v>
      </c>
      <c r="E43" s="123" t="s">
        <v>186</v>
      </c>
      <c r="F43" s="124">
        <v>1179</v>
      </c>
      <c r="G43" s="124">
        <v>1600</v>
      </c>
      <c r="H43" s="125">
        <v>400</v>
      </c>
      <c r="I43" s="224">
        <v>400</v>
      </c>
      <c r="J43" s="125">
        <v>400</v>
      </c>
      <c r="K43" s="125">
        <v>227</v>
      </c>
      <c r="L43" s="125">
        <v>400</v>
      </c>
      <c r="M43" s="125">
        <v>400</v>
      </c>
      <c r="N43" s="118" t="s">
        <v>18</v>
      </c>
      <c r="O43" s="48" t="s">
        <v>66</v>
      </c>
      <c r="P43" s="48" t="s">
        <v>69</v>
      </c>
      <c r="Q43" s="32" t="s">
        <v>223</v>
      </c>
      <c r="R43" s="32" t="s">
        <v>224</v>
      </c>
      <c r="S43" s="75" t="s">
        <v>148</v>
      </c>
      <c r="T43" s="118" t="s">
        <v>222</v>
      </c>
      <c r="U43" s="75" t="s">
        <v>225</v>
      </c>
      <c r="V43" s="126" t="s">
        <v>226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s="44" customFormat="1" ht="49.5" customHeight="1" x14ac:dyDescent="0.25">
      <c r="A44" s="218"/>
      <c r="B44" s="206"/>
      <c r="C44" s="55" t="s">
        <v>187</v>
      </c>
      <c r="D44" s="56" t="s">
        <v>12</v>
      </c>
      <c r="E44" s="56" t="s">
        <v>89</v>
      </c>
      <c r="F44" s="101">
        <v>8011</v>
      </c>
      <c r="G44" s="101">
        <v>24000</v>
      </c>
      <c r="H44" s="101">
        <v>6000</v>
      </c>
      <c r="I44" s="225">
        <v>6124</v>
      </c>
      <c r="J44" s="101">
        <v>6000</v>
      </c>
      <c r="K44" s="101">
        <v>4952</v>
      </c>
      <c r="L44" s="101">
        <v>6000</v>
      </c>
      <c r="M44" s="101">
        <v>6000</v>
      </c>
      <c r="N44" s="57" t="s">
        <v>18</v>
      </c>
      <c r="O44" s="57" t="s">
        <v>66</v>
      </c>
      <c r="P44" s="57" t="s">
        <v>69</v>
      </c>
      <c r="Q44" s="57" t="s">
        <v>223</v>
      </c>
      <c r="R44" s="57" t="s">
        <v>224</v>
      </c>
      <c r="S44" s="57" t="s">
        <v>148</v>
      </c>
      <c r="T44" s="57" t="s">
        <v>222</v>
      </c>
      <c r="U44" s="57" t="s">
        <v>225</v>
      </c>
      <c r="V44" s="64" t="s">
        <v>226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s="44" customFormat="1" ht="49.5" customHeight="1" x14ac:dyDescent="0.25">
      <c r="A45" s="218"/>
      <c r="B45" s="206"/>
      <c r="C45" s="122" t="s">
        <v>188</v>
      </c>
      <c r="D45" s="123" t="s">
        <v>185</v>
      </c>
      <c r="E45" s="127" t="s">
        <v>89</v>
      </c>
      <c r="F45" s="128">
        <v>8</v>
      </c>
      <c r="G45" s="129">
        <v>40</v>
      </c>
      <c r="H45" s="129">
        <v>10</v>
      </c>
      <c r="I45" s="226">
        <v>13</v>
      </c>
      <c r="J45" s="129">
        <v>10</v>
      </c>
      <c r="K45" s="129">
        <v>0</v>
      </c>
      <c r="L45" s="129">
        <v>10</v>
      </c>
      <c r="M45" s="130">
        <v>10</v>
      </c>
      <c r="N45" s="118" t="s">
        <v>18</v>
      </c>
      <c r="O45" s="48" t="s">
        <v>66</v>
      </c>
      <c r="P45" s="48" t="s">
        <v>69</v>
      </c>
      <c r="Q45" s="32" t="s">
        <v>223</v>
      </c>
      <c r="R45" s="32" t="s">
        <v>224</v>
      </c>
      <c r="S45" s="75" t="s">
        <v>148</v>
      </c>
      <c r="T45" s="118" t="s">
        <v>222</v>
      </c>
      <c r="U45" s="75" t="s">
        <v>225</v>
      </c>
      <c r="V45" s="126" t="s">
        <v>226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s="44" customFormat="1" ht="49.5" customHeight="1" x14ac:dyDescent="0.25">
      <c r="A46" s="218"/>
      <c r="B46" s="205" t="s">
        <v>197</v>
      </c>
      <c r="C46" s="55" t="s">
        <v>189</v>
      </c>
      <c r="D46" s="56" t="s">
        <v>185</v>
      </c>
      <c r="E46" s="56" t="s">
        <v>190</v>
      </c>
      <c r="F46" s="101">
        <v>3</v>
      </c>
      <c r="G46" s="101">
        <v>8</v>
      </c>
      <c r="H46" s="101">
        <v>2</v>
      </c>
      <c r="I46" s="225">
        <v>2</v>
      </c>
      <c r="J46" s="101">
        <v>2</v>
      </c>
      <c r="K46" s="101">
        <v>0.28999999999999998</v>
      </c>
      <c r="L46" s="101">
        <v>2</v>
      </c>
      <c r="M46" s="101">
        <v>2</v>
      </c>
      <c r="N46" s="57" t="s">
        <v>18</v>
      </c>
      <c r="O46" s="57" t="s">
        <v>66</v>
      </c>
      <c r="P46" s="57" t="s">
        <v>69</v>
      </c>
      <c r="Q46" s="57" t="s">
        <v>223</v>
      </c>
      <c r="R46" s="57" t="s">
        <v>224</v>
      </c>
      <c r="S46" s="57" t="s">
        <v>148</v>
      </c>
      <c r="T46" s="57" t="s">
        <v>222</v>
      </c>
      <c r="U46" s="57" t="s">
        <v>225</v>
      </c>
      <c r="V46" s="64" t="s">
        <v>226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s="44" customFormat="1" ht="49.5" customHeight="1" x14ac:dyDescent="0.25">
      <c r="A47" s="218"/>
      <c r="B47" s="205"/>
      <c r="C47" s="131" t="s">
        <v>191</v>
      </c>
      <c r="D47" s="132" t="s">
        <v>185</v>
      </c>
      <c r="E47" s="133" t="s">
        <v>190</v>
      </c>
      <c r="F47" s="130">
        <v>4</v>
      </c>
      <c r="G47" s="129">
        <v>12</v>
      </c>
      <c r="H47" s="129">
        <v>3</v>
      </c>
      <c r="I47" s="227">
        <v>3</v>
      </c>
      <c r="J47" s="129">
        <v>3</v>
      </c>
      <c r="K47" s="129">
        <v>0</v>
      </c>
      <c r="L47" s="129">
        <v>3</v>
      </c>
      <c r="M47" s="129">
        <v>3</v>
      </c>
      <c r="N47" s="118" t="s">
        <v>18</v>
      </c>
      <c r="O47" s="48" t="s">
        <v>66</v>
      </c>
      <c r="P47" s="48" t="s">
        <v>69</v>
      </c>
      <c r="Q47" s="32" t="s">
        <v>227</v>
      </c>
      <c r="R47" s="32" t="s">
        <v>224</v>
      </c>
      <c r="S47" s="75" t="s">
        <v>148</v>
      </c>
      <c r="T47" s="134" t="s">
        <v>222</v>
      </c>
      <c r="U47" s="75" t="s">
        <v>228</v>
      </c>
      <c r="V47" s="126" t="s">
        <v>229</v>
      </c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s="44" customFormat="1" ht="49.5" customHeight="1" x14ac:dyDescent="0.25">
      <c r="A48" s="218"/>
      <c r="B48" s="205"/>
      <c r="C48" s="55" t="s">
        <v>192</v>
      </c>
      <c r="D48" s="56" t="s">
        <v>12</v>
      </c>
      <c r="E48" s="56" t="s">
        <v>89</v>
      </c>
      <c r="F48" s="101">
        <v>22000</v>
      </c>
      <c r="G48" s="101">
        <v>88000</v>
      </c>
      <c r="H48" s="101">
        <v>22000</v>
      </c>
      <c r="I48" s="225">
        <v>22911</v>
      </c>
      <c r="J48" s="101">
        <v>22000</v>
      </c>
      <c r="K48" s="101">
        <v>6587</v>
      </c>
      <c r="L48" s="101">
        <v>22000</v>
      </c>
      <c r="M48" s="101">
        <v>22000</v>
      </c>
      <c r="N48" s="57" t="s">
        <v>18</v>
      </c>
      <c r="O48" s="57" t="s">
        <v>66</v>
      </c>
      <c r="P48" s="57" t="s">
        <v>69</v>
      </c>
      <c r="Q48" s="57" t="s">
        <v>227</v>
      </c>
      <c r="R48" s="57" t="s">
        <v>224</v>
      </c>
      <c r="S48" s="57" t="s">
        <v>148</v>
      </c>
      <c r="T48" s="57" t="s">
        <v>222</v>
      </c>
      <c r="U48" s="57" t="s">
        <v>228</v>
      </c>
      <c r="V48" s="64" t="s">
        <v>229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s="44" customFormat="1" ht="49.5" customHeight="1" x14ac:dyDescent="0.25">
      <c r="A49" s="218"/>
      <c r="B49" s="32" t="s">
        <v>198</v>
      </c>
      <c r="C49" s="135" t="s">
        <v>193</v>
      </c>
      <c r="D49" s="132" t="s">
        <v>32</v>
      </c>
      <c r="E49" s="133" t="s">
        <v>194</v>
      </c>
      <c r="F49" s="136">
        <v>0</v>
      </c>
      <c r="G49" s="137">
        <v>1</v>
      </c>
      <c r="H49" s="138">
        <v>0.25</v>
      </c>
      <c r="I49" s="228">
        <v>0.25</v>
      </c>
      <c r="J49" s="136">
        <v>0.25</v>
      </c>
      <c r="K49" s="136">
        <v>0.125</v>
      </c>
      <c r="L49" s="136">
        <v>0.25</v>
      </c>
      <c r="M49" s="136">
        <v>0.25</v>
      </c>
      <c r="N49" s="118" t="s">
        <v>18</v>
      </c>
      <c r="O49" s="48" t="s">
        <v>66</v>
      </c>
      <c r="P49" s="48" t="s">
        <v>69</v>
      </c>
      <c r="Q49" s="32" t="s">
        <v>227</v>
      </c>
      <c r="R49" s="32" t="s">
        <v>224</v>
      </c>
      <c r="S49" s="75" t="s">
        <v>148</v>
      </c>
      <c r="T49" s="134" t="s">
        <v>222</v>
      </c>
      <c r="U49" s="75" t="s">
        <v>228</v>
      </c>
      <c r="V49" s="126" t="s">
        <v>229</v>
      </c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s="45" customFormat="1" ht="89.25" customHeight="1" thickBot="1" x14ac:dyDescent="0.3">
      <c r="A50" s="219"/>
      <c r="B50" s="28" t="s">
        <v>199</v>
      </c>
      <c r="C50" s="66" t="s">
        <v>195</v>
      </c>
      <c r="D50" s="144" t="s">
        <v>12</v>
      </c>
      <c r="E50" s="144" t="s">
        <v>194</v>
      </c>
      <c r="F50" s="103">
        <v>0</v>
      </c>
      <c r="G50" s="103">
        <v>100</v>
      </c>
      <c r="H50" s="103">
        <v>25</v>
      </c>
      <c r="I50" s="103">
        <v>25</v>
      </c>
      <c r="J50" s="103">
        <v>25</v>
      </c>
      <c r="K50" s="103">
        <v>0.125</v>
      </c>
      <c r="L50" s="103">
        <v>25</v>
      </c>
      <c r="M50" s="103">
        <v>25</v>
      </c>
      <c r="N50" s="65" t="s">
        <v>18</v>
      </c>
      <c r="O50" s="65" t="s">
        <v>66</v>
      </c>
      <c r="P50" s="65" t="s">
        <v>69</v>
      </c>
      <c r="Q50" s="65" t="s">
        <v>231</v>
      </c>
      <c r="R50" s="65" t="s">
        <v>224</v>
      </c>
      <c r="S50" s="65" t="s">
        <v>148</v>
      </c>
      <c r="T50" s="65" t="s">
        <v>230</v>
      </c>
      <c r="U50" s="65" t="s">
        <v>228</v>
      </c>
      <c r="V50" s="145" t="s">
        <v>229</v>
      </c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s="34" customFormat="1" ht="49.5" x14ac:dyDescent="0.25">
      <c r="A51" s="212" t="s">
        <v>21</v>
      </c>
      <c r="B51" s="30" t="s">
        <v>40</v>
      </c>
      <c r="C51" s="29" t="s">
        <v>60</v>
      </c>
      <c r="D51" s="162" t="s">
        <v>178</v>
      </c>
      <c r="E51" s="162" t="s">
        <v>10</v>
      </c>
      <c r="F51" s="81">
        <v>37</v>
      </c>
      <c r="G51" s="81">
        <v>41.2</v>
      </c>
      <c r="H51" s="163">
        <v>38.6</v>
      </c>
      <c r="I51" s="163">
        <v>37.299999999999997</v>
      </c>
      <c r="J51" s="163">
        <v>39.5</v>
      </c>
      <c r="K51" s="163">
        <v>88.2</v>
      </c>
      <c r="L51" s="163">
        <v>40.299999999999997</v>
      </c>
      <c r="M51" s="163">
        <v>41.2</v>
      </c>
      <c r="N51" s="30" t="s">
        <v>19</v>
      </c>
      <c r="O51" s="30" t="s">
        <v>66</v>
      </c>
      <c r="P51" s="30" t="s">
        <v>69</v>
      </c>
      <c r="Q51" s="30" t="s">
        <v>71</v>
      </c>
      <c r="R51" s="30" t="s">
        <v>70</v>
      </c>
      <c r="S51" s="30" t="s">
        <v>146</v>
      </c>
      <c r="T51" s="30" t="s">
        <v>15</v>
      </c>
      <c r="U51" s="30" t="s">
        <v>121</v>
      </c>
      <c r="V51" s="158" t="s">
        <v>122</v>
      </c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s="34" customFormat="1" ht="49.5" x14ac:dyDescent="0.25">
      <c r="A52" s="213"/>
      <c r="B52" s="8" t="s">
        <v>42</v>
      </c>
      <c r="C52" s="55" t="s">
        <v>61</v>
      </c>
      <c r="D52" s="56" t="s">
        <v>178</v>
      </c>
      <c r="E52" s="151" t="s">
        <v>10</v>
      </c>
      <c r="F52" s="113">
        <v>0.432</v>
      </c>
      <c r="G52" s="113">
        <v>0.44700000000000001</v>
      </c>
      <c r="H52" s="113">
        <v>0.43809999999999999</v>
      </c>
      <c r="I52" s="113">
        <v>0.46260000000000001</v>
      </c>
      <c r="J52" s="113">
        <v>0.44109999999999999</v>
      </c>
      <c r="K52" s="113"/>
      <c r="L52" s="113">
        <v>0.44400000000000001</v>
      </c>
      <c r="M52" s="113">
        <v>0.44700000000000001</v>
      </c>
      <c r="N52" s="57" t="s">
        <v>19</v>
      </c>
      <c r="O52" s="57" t="s">
        <v>66</v>
      </c>
      <c r="P52" s="57" t="s">
        <v>69</v>
      </c>
      <c r="Q52" s="57" t="s">
        <v>71</v>
      </c>
      <c r="R52" s="57" t="s">
        <v>70</v>
      </c>
      <c r="S52" s="57" t="s">
        <v>146</v>
      </c>
      <c r="T52" s="57" t="s">
        <v>14</v>
      </c>
      <c r="U52" s="57" t="s">
        <v>97</v>
      </c>
      <c r="V52" s="64" t="s">
        <v>96</v>
      </c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s="34" customFormat="1" ht="82.5" customHeight="1" x14ac:dyDescent="0.25">
      <c r="A53" s="213"/>
      <c r="B53" s="206" t="s">
        <v>43</v>
      </c>
      <c r="C53" s="31" t="s">
        <v>247</v>
      </c>
      <c r="D53" s="51" t="s">
        <v>12</v>
      </c>
      <c r="E53" s="51" t="s">
        <v>10</v>
      </c>
      <c r="F53" s="86">
        <v>681195</v>
      </c>
      <c r="G53" s="86">
        <v>762846</v>
      </c>
      <c r="H53" s="86">
        <v>701608</v>
      </c>
      <c r="I53" s="86">
        <v>685895</v>
      </c>
      <c r="J53" s="87">
        <v>722021</v>
      </c>
      <c r="K53" s="87">
        <v>687426</v>
      </c>
      <c r="L53" s="87">
        <v>742433</v>
      </c>
      <c r="M53" s="86">
        <v>762846</v>
      </c>
      <c r="N53" s="32" t="s">
        <v>19</v>
      </c>
      <c r="O53" s="32" t="s">
        <v>66</v>
      </c>
      <c r="P53" s="32" t="s">
        <v>69</v>
      </c>
      <c r="Q53" s="32" t="s">
        <v>71</v>
      </c>
      <c r="R53" s="32" t="s">
        <v>70</v>
      </c>
      <c r="S53" s="32" t="s">
        <v>146</v>
      </c>
      <c r="T53" s="32" t="s">
        <v>44</v>
      </c>
      <c r="U53" s="32" t="s">
        <v>232</v>
      </c>
      <c r="V53" s="140" t="s">
        <v>233</v>
      </c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s="34" customFormat="1" ht="49.5" x14ac:dyDescent="0.25">
      <c r="A54" s="213"/>
      <c r="B54" s="206"/>
      <c r="C54" s="55" t="s">
        <v>64</v>
      </c>
      <c r="D54" s="56" t="s">
        <v>178</v>
      </c>
      <c r="E54" s="56" t="s">
        <v>10</v>
      </c>
      <c r="F54" s="101">
        <v>9863411</v>
      </c>
      <c r="G54" s="101">
        <v>11279692</v>
      </c>
      <c r="H54" s="101">
        <v>10026493</v>
      </c>
      <c r="I54" s="101">
        <v>9670065</v>
      </c>
      <c r="J54" s="101">
        <v>10507765</v>
      </c>
      <c r="K54" s="101">
        <v>8956067</v>
      </c>
      <c r="L54" s="101">
        <v>11085692</v>
      </c>
      <c r="M54" s="101">
        <v>11279692</v>
      </c>
      <c r="N54" s="57" t="s">
        <v>19</v>
      </c>
      <c r="O54" s="57" t="s">
        <v>66</v>
      </c>
      <c r="P54" s="57" t="s">
        <v>69</v>
      </c>
      <c r="Q54" s="57" t="s">
        <v>71</v>
      </c>
      <c r="R54" s="57" t="s">
        <v>70</v>
      </c>
      <c r="S54" s="57" t="s">
        <v>146</v>
      </c>
      <c r="T54" s="57" t="s">
        <v>44</v>
      </c>
      <c r="U54" s="57" t="s">
        <v>232</v>
      </c>
      <c r="V54" s="64" t="s">
        <v>233</v>
      </c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s="34" customFormat="1" ht="45.75" customHeight="1" x14ac:dyDescent="0.25">
      <c r="A55" s="213"/>
      <c r="B55" s="205" t="s">
        <v>47</v>
      </c>
      <c r="C55" s="31" t="s">
        <v>212</v>
      </c>
      <c r="D55" s="51" t="s">
        <v>12</v>
      </c>
      <c r="E55" s="51" t="s">
        <v>41</v>
      </c>
      <c r="F55" s="87">
        <v>3747605</v>
      </c>
      <c r="G55" s="87">
        <v>4067000</v>
      </c>
      <c r="H55" s="87">
        <v>3839609</v>
      </c>
      <c r="I55" s="87">
        <v>4065840</v>
      </c>
      <c r="J55" s="87">
        <v>3931613</v>
      </c>
      <c r="K55" s="87">
        <v>4154085</v>
      </c>
      <c r="L55" s="87">
        <v>3999117</v>
      </c>
      <c r="M55" s="87">
        <v>4067000</v>
      </c>
      <c r="N55" s="32" t="s">
        <v>19</v>
      </c>
      <c r="O55" s="32" t="s">
        <v>66</v>
      </c>
      <c r="P55" s="32" t="s">
        <v>69</v>
      </c>
      <c r="Q55" s="32" t="s">
        <v>71</v>
      </c>
      <c r="R55" s="32" t="s">
        <v>70</v>
      </c>
      <c r="S55" s="32" t="s">
        <v>146</v>
      </c>
      <c r="T55" s="32" t="s">
        <v>15</v>
      </c>
      <c r="U55" s="32" t="s">
        <v>121</v>
      </c>
      <c r="V55" s="36" t="s">
        <v>122</v>
      </c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s="34" customFormat="1" ht="45.75" customHeight="1" x14ac:dyDescent="0.25">
      <c r="A56" s="213"/>
      <c r="B56" s="205"/>
      <c r="C56" s="55" t="s">
        <v>213</v>
      </c>
      <c r="D56" s="56" t="s">
        <v>12</v>
      </c>
      <c r="E56" s="56" t="s">
        <v>48</v>
      </c>
      <c r="F56" s="101">
        <v>0</v>
      </c>
      <c r="G56" s="101">
        <v>50000</v>
      </c>
      <c r="H56" s="101">
        <v>25000</v>
      </c>
      <c r="I56" s="101">
        <v>160124</v>
      </c>
      <c r="J56" s="101">
        <v>40000</v>
      </c>
      <c r="K56" s="101">
        <v>185124</v>
      </c>
      <c r="L56" s="101">
        <v>50000</v>
      </c>
      <c r="M56" s="101">
        <v>50000</v>
      </c>
      <c r="N56" s="57" t="s">
        <v>19</v>
      </c>
      <c r="O56" s="57" t="s">
        <v>66</v>
      </c>
      <c r="P56" s="57" t="s">
        <v>69</v>
      </c>
      <c r="Q56" s="57" t="s">
        <v>71</v>
      </c>
      <c r="R56" s="57" t="s">
        <v>70</v>
      </c>
      <c r="S56" s="57" t="s">
        <v>146</v>
      </c>
      <c r="T56" s="57" t="s">
        <v>15</v>
      </c>
      <c r="U56" s="57" t="s">
        <v>119</v>
      </c>
      <c r="V56" s="64" t="s">
        <v>120</v>
      </c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s="34" customFormat="1" ht="78" customHeight="1" thickBot="1" x14ac:dyDescent="0.3">
      <c r="A57" s="214"/>
      <c r="B57" s="221"/>
      <c r="C57" s="164" t="s">
        <v>248</v>
      </c>
      <c r="D57" s="165" t="s">
        <v>12</v>
      </c>
      <c r="E57" s="165" t="s">
        <v>41</v>
      </c>
      <c r="F57" s="152">
        <v>459833</v>
      </c>
      <c r="G57" s="152">
        <v>1200000</v>
      </c>
      <c r="H57" s="152">
        <v>639704</v>
      </c>
      <c r="I57" s="152">
        <v>578164</v>
      </c>
      <c r="J57" s="152">
        <v>826470</v>
      </c>
      <c r="K57" s="152">
        <v>629577</v>
      </c>
      <c r="L57" s="152">
        <v>1013235</v>
      </c>
      <c r="M57" s="152">
        <v>1200000</v>
      </c>
      <c r="N57" s="153" t="s">
        <v>19</v>
      </c>
      <c r="O57" s="179" t="s">
        <v>66</v>
      </c>
      <c r="P57" s="179" t="s">
        <v>69</v>
      </c>
      <c r="Q57" s="179" t="s">
        <v>71</v>
      </c>
      <c r="R57" s="179" t="s">
        <v>70</v>
      </c>
      <c r="S57" s="154" t="s">
        <v>172</v>
      </c>
      <c r="T57" s="190"/>
      <c r="U57" s="155" t="s">
        <v>173</v>
      </c>
      <c r="V57" s="156" t="s">
        <v>174</v>
      </c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s="34" customFormat="1" ht="99" customHeight="1" x14ac:dyDescent="0.25">
      <c r="A58" s="217" t="s">
        <v>22</v>
      </c>
      <c r="B58" s="215" t="s">
        <v>49</v>
      </c>
      <c r="C58" s="62" t="s">
        <v>9</v>
      </c>
      <c r="D58" s="166" t="s">
        <v>178</v>
      </c>
      <c r="E58" s="166" t="s">
        <v>10</v>
      </c>
      <c r="F58" s="167">
        <v>7.2999999999999995E-2</v>
      </c>
      <c r="G58" s="167">
        <v>5.5E-2</v>
      </c>
      <c r="H58" s="167">
        <v>6.8000000000000005E-2</v>
      </c>
      <c r="I58" s="167">
        <v>5.3999999999999999E-2</v>
      </c>
      <c r="J58" s="167">
        <v>6.3E-2</v>
      </c>
      <c r="K58" s="167"/>
      <c r="L58" s="167">
        <v>5.8999999999999997E-2</v>
      </c>
      <c r="M58" s="167">
        <v>5.5E-2</v>
      </c>
      <c r="N58" s="63" t="s">
        <v>17</v>
      </c>
      <c r="O58" s="63" t="s">
        <v>66</v>
      </c>
      <c r="P58" s="63" t="s">
        <v>69</v>
      </c>
      <c r="Q58" s="63" t="s">
        <v>72</v>
      </c>
      <c r="R58" s="63" t="s">
        <v>73</v>
      </c>
      <c r="S58" s="63" t="s">
        <v>146</v>
      </c>
      <c r="T58" s="63" t="s">
        <v>51</v>
      </c>
      <c r="U58" s="63" t="s">
        <v>108</v>
      </c>
      <c r="V58" s="168" t="s">
        <v>103</v>
      </c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s="34" customFormat="1" ht="66" x14ac:dyDescent="0.25">
      <c r="A59" s="218"/>
      <c r="B59" s="206"/>
      <c r="C59" s="31" t="s">
        <v>86</v>
      </c>
      <c r="D59" s="51" t="s">
        <v>12</v>
      </c>
      <c r="E59" s="51" t="s">
        <v>11</v>
      </c>
      <c r="F59" s="85">
        <v>0</v>
      </c>
      <c r="G59" s="85">
        <v>33</v>
      </c>
      <c r="H59" s="87">
        <v>10</v>
      </c>
      <c r="I59" s="87">
        <v>10</v>
      </c>
      <c r="J59" s="87">
        <v>11</v>
      </c>
      <c r="K59" s="87"/>
      <c r="L59" s="87">
        <v>11</v>
      </c>
      <c r="M59" s="87" t="s">
        <v>129</v>
      </c>
      <c r="N59" s="32" t="s">
        <v>17</v>
      </c>
      <c r="O59" s="32" t="s">
        <v>66</v>
      </c>
      <c r="P59" s="32" t="s">
        <v>69</v>
      </c>
      <c r="Q59" s="32" t="s">
        <v>72</v>
      </c>
      <c r="R59" s="32" t="s">
        <v>73</v>
      </c>
      <c r="S59" s="32" t="s">
        <v>146</v>
      </c>
      <c r="T59" s="32" t="s">
        <v>51</v>
      </c>
      <c r="U59" s="32" t="s">
        <v>108</v>
      </c>
      <c r="V59" s="36" t="s">
        <v>103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s="34" customFormat="1" ht="66.75" thickBot="1" x14ac:dyDescent="0.3">
      <c r="A60" s="219"/>
      <c r="B60" s="28" t="s">
        <v>50</v>
      </c>
      <c r="C60" s="180" t="s">
        <v>251</v>
      </c>
      <c r="D60" s="180" t="s">
        <v>178</v>
      </c>
      <c r="E60" s="180" t="s">
        <v>10</v>
      </c>
      <c r="F60" s="180">
        <v>0</v>
      </c>
      <c r="G60" s="180">
        <v>192</v>
      </c>
      <c r="H60" s="28">
        <v>48</v>
      </c>
      <c r="I60" s="231">
        <v>44</v>
      </c>
      <c r="J60" s="28">
        <v>48</v>
      </c>
      <c r="K60" s="191"/>
      <c r="L60" s="28">
        <v>48</v>
      </c>
      <c r="M60" s="28">
        <v>48</v>
      </c>
      <c r="N60" s="28" t="s">
        <v>17</v>
      </c>
      <c r="O60" s="28" t="s">
        <v>66</v>
      </c>
      <c r="P60" s="28" t="s">
        <v>69</v>
      </c>
      <c r="Q60" s="28" t="s">
        <v>72</v>
      </c>
      <c r="R60" s="28" t="s">
        <v>73</v>
      </c>
      <c r="S60" s="28" t="s">
        <v>146</v>
      </c>
      <c r="T60" s="28" t="s">
        <v>51</v>
      </c>
      <c r="U60" s="28" t="s">
        <v>130</v>
      </c>
      <c r="V60" s="181" t="s">
        <v>109</v>
      </c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s="34" customFormat="1" ht="122.25" customHeight="1" x14ac:dyDescent="0.25">
      <c r="A61" s="212" t="s">
        <v>23</v>
      </c>
      <c r="B61" s="30" t="s">
        <v>52</v>
      </c>
      <c r="C61" s="29" t="s">
        <v>249</v>
      </c>
      <c r="D61" s="162" t="s">
        <v>12</v>
      </c>
      <c r="E61" s="162" t="s">
        <v>41</v>
      </c>
      <c r="F61" s="81">
        <v>4</v>
      </c>
      <c r="G61" s="157">
        <v>100</v>
      </c>
      <c r="H61" s="82">
        <v>100</v>
      </c>
      <c r="I61" s="82">
        <v>100</v>
      </c>
      <c r="J61" s="82">
        <v>100</v>
      </c>
      <c r="K61" s="82"/>
      <c r="L61" s="82">
        <v>100</v>
      </c>
      <c r="M61" s="82">
        <v>100</v>
      </c>
      <c r="N61" s="30" t="s">
        <v>56</v>
      </c>
      <c r="O61" s="30" t="s">
        <v>66</v>
      </c>
      <c r="P61" s="30" t="s">
        <v>69</v>
      </c>
      <c r="Q61" s="30" t="s">
        <v>74</v>
      </c>
      <c r="R61" s="30" t="s">
        <v>73</v>
      </c>
      <c r="S61" s="30" t="s">
        <v>146</v>
      </c>
      <c r="T61" s="30" t="s">
        <v>51</v>
      </c>
      <c r="U61" s="30" t="s">
        <v>105</v>
      </c>
      <c r="V61" s="158" t="s">
        <v>104</v>
      </c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s="34" customFormat="1" ht="86.25" customHeight="1" x14ac:dyDescent="0.25">
      <c r="A62" s="213"/>
      <c r="B62" s="8" t="s">
        <v>53</v>
      </c>
      <c r="C62" s="55" t="s">
        <v>250</v>
      </c>
      <c r="D62" s="56" t="s">
        <v>12</v>
      </c>
      <c r="E62" s="56" t="s">
        <v>41</v>
      </c>
      <c r="F62" s="101">
        <v>0</v>
      </c>
      <c r="G62" s="101">
        <v>100</v>
      </c>
      <c r="H62" s="101">
        <v>100</v>
      </c>
      <c r="I62" s="101">
        <v>100</v>
      </c>
      <c r="J62" s="101">
        <v>100</v>
      </c>
      <c r="K62" s="101"/>
      <c r="L62" s="101">
        <v>100</v>
      </c>
      <c r="M62" s="101">
        <v>100</v>
      </c>
      <c r="N62" s="57" t="s">
        <v>56</v>
      </c>
      <c r="O62" s="57" t="s">
        <v>66</v>
      </c>
      <c r="P62" s="57" t="s">
        <v>69</v>
      </c>
      <c r="Q62" s="57" t="s">
        <v>74</v>
      </c>
      <c r="R62" s="57" t="s">
        <v>73</v>
      </c>
      <c r="S62" s="57" t="s">
        <v>146</v>
      </c>
      <c r="T62" s="57" t="s">
        <v>51</v>
      </c>
      <c r="U62" s="57" t="s">
        <v>107</v>
      </c>
      <c r="V62" s="64" t="s">
        <v>106</v>
      </c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s="34" customFormat="1" ht="91.5" customHeight="1" thickBot="1" x14ac:dyDescent="0.3">
      <c r="A63" s="214"/>
      <c r="B63" s="179" t="s">
        <v>54</v>
      </c>
      <c r="C63" s="164" t="s">
        <v>236</v>
      </c>
      <c r="D63" s="141" t="s">
        <v>12</v>
      </c>
      <c r="E63" s="141" t="s">
        <v>41</v>
      </c>
      <c r="F63" s="159">
        <v>0</v>
      </c>
      <c r="G63" s="160">
        <v>48</v>
      </c>
      <c r="H63" s="142">
        <v>12</v>
      </c>
      <c r="I63" s="142">
        <v>29</v>
      </c>
      <c r="J63" s="142">
        <v>12</v>
      </c>
      <c r="K63" s="142"/>
      <c r="L63" s="142">
        <v>12</v>
      </c>
      <c r="M63" s="142">
        <v>12</v>
      </c>
      <c r="N63" s="179" t="s">
        <v>56</v>
      </c>
      <c r="O63" s="179" t="s">
        <v>66</v>
      </c>
      <c r="P63" s="179" t="s">
        <v>69</v>
      </c>
      <c r="Q63" s="179" t="s">
        <v>74</v>
      </c>
      <c r="R63" s="179" t="s">
        <v>73</v>
      </c>
      <c r="S63" s="179" t="s">
        <v>146</v>
      </c>
      <c r="T63" s="179" t="s">
        <v>51</v>
      </c>
      <c r="U63" s="179" t="s">
        <v>110</v>
      </c>
      <c r="V63" s="161" t="s">
        <v>109</v>
      </c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spans="1:37" s="34" customFormat="1" ht="84.75" customHeight="1" x14ac:dyDescent="0.25">
      <c r="A64" s="217" t="s">
        <v>24</v>
      </c>
      <c r="B64" s="216" t="s">
        <v>55</v>
      </c>
      <c r="C64" s="62" t="s">
        <v>98</v>
      </c>
      <c r="D64" s="166" t="s">
        <v>12</v>
      </c>
      <c r="E64" s="166" t="s">
        <v>11</v>
      </c>
      <c r="F64" s="102">
        <v>5000</v>
      </c>
      <c r="G64" s="102">
        <v>20000</v>
      </c>
      <c r="H64" s="102">
        <v>5000</v>
      </c>
      <c r="I64" s="102">
        <v>6492</v>
      </c>
      <c r="J64" s="102">
        <v>5000</v>
      </c>
      <c r="K64" s="102"/>
      <c r="L64" s="102">
        <v>5000</v>
      </c>
      <c r="M64" s="102">
        <v>5000</v>
      </c>
      <c r="N64" s="63" t="s">
        <v>17</v>
      </c>
      <c r="O64" s="63" t="s">
        <v>66</v>
      </c>
      <c r="P64" s="63" t="s">
        <v>69</v>
      </c>
      <c r="Q64" s="63" t="s">
        <v>75</v>
      </c>
      <c r="R64" s="63" t="s">
        <v>73</v>
      </c>
      <c r="S64" s="63" t="s">
        <v>146</v>
      </c>
      <c r="T64" s="63" t="s">
        <v>235</v>
      </c>
      <c r="U64" s="63" t="s">
        <v>99</v>
      </c>
      <c r="V64" s="168" t="s">
        <v>100</v>
      </c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s="34" customFormat="1" ht="84.75" customHeight="1" x14ac:dyDescent="0.25">
      <c r="A65" s="218"/>
      <c r="B65" s="205"/>
      <c r="C65" s="31" t="s">
        <v>85</v>
      </c>
      <c r="D65" s="51" t="s">
        <v>12</v>
      </c>
      <c r="E65" s="51" t="s">
        <v>11</v>
      </c>
      <c r="F65" s="86">
        <v>13</v>
      </c>
      <c r="G65" s="86">
        <v>200</v>
      </c>
      <c r="H65" s="87">
        <v>50</v>
      </c>
      <c r="I65" s="87">
        <v>84</v>
      </c>
      <c r="J65" s="87">
        <v>50</v>
      </c>
      <c r="K65" s="87">
        <v>4</v>
      </c>
      <c r="L65" s="87">
        <v>50</v>
      </c>
      <c r="M65" s="87">
        <v>50</v>
      </c>
      <c r="N65" s="32" t="s">
        <v>17</v>
      </c>
      <c r="O65" s="32" t="s">
        <v>66</v>
      </c>
      <c r="P65" s="32" t="s">
        <v>69</v>
      </c>
      <c r="Q65" s="32" t="s">
        <v>75</v>
      </c>
      <c r="R65" s="32" t="s">
        <v>73</v>
      </c>
      <c r="S65" s="32" t="s">
        <v>146</v>
      </c>
      <c r="T65" s="32" t="s">
        <v>235</v>
      </c>
      <c r="U65" s="32" t="s">
        <v>101</v>
      </c>
      <c r="V65" s="36" t="s">
        <v>102</v>
      </c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s="34" customFormat="1" ht="91.5" customHeight="1" x14ac:dyDescent="0.25">
      <c r="A66" s="218"/>
      <c r="B66" s="32" t="s">
        <v>57</v>
      </c>
      <c r="C66" s="55" t="s">
        <v>111</v>
      </c>
      <c r="D66" s="56" t="s">
        <v>12</v>
      </c>
      <c r="E66" s="56" t="s">
        <v>11</v>
      </c>
      <c r="F66" s="101" t="s">
        <v>112</v>
      </c>
      <c r="G66" s="101" t="s">
        <v>113</v>
      </c>
      <c r="H66" s="101" t="s">
        <v>114</v>
      </c>
      <c r="I66" s="101">
        <v>1</v>
      </c>
      <c r="J66" s="101" t="s">
        <v>115</v>
      </c>
      <c r="K66" s="101"/>
      <c r="L66" s="101" t="s">
        <v>112</v>
      </c>
      <c r="M66" s="101" t="s">
        <v>116</v>
      </c>
      <c r="N66" s="57" t="s">
        <v>17</v>
      </c>
      <c r="O66" s="57" t="s">
        <v>66</v>
      </c>
      <c r="P66" s="57" t="s">
        <v>69</v>
      </c>
      <c r="Q66" s="57" t="s">
        <v>75</v>
      </c>
      <c r="R66" s="57" t="s">
        <v>73</v>
      </c>
      <c r="S66" s="57" t="s">
        <v>146</v>
      </c>
      <c r="T66" s="57" t="s">
        <v>235</v>
      </c>
      <c r="U66" s="57" t="s">
        <v>117</v>
      </c>
      <c r="V66" s="64" t="s">
        <v>118</v>
      </c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s="34" customFormat="1" ht="91.5" customHeight="1" thickBot="1" x14ac:dyDescent="0.3">
      <c r="A67" s="219"/>
      <c r="B67" s="28" t="s">
        <v>204</v>
      </c>
      <c r="C67" s="164" t="s">
        <v>205</v>
      </c>
      <c r="D67" s="141" t="s">
        <v>32</v>
      </c>
      <c r="E67" s="141" t="s">
        <v>89</v>
      </c>
      <c r="F67" s="169">
        <v>1</v>
      </c>
      <c r="G67" s="169">
        <v>1</v>
      </c>
      <c r="H67" s="169">
        <v>1</v>
      </c>
      <c r="I67" s="169"/>
      <c r="J67" s="169">
        <v>1</v>
      </c>
      <c r="K67" s="169"/>
      <c r="L67" s="169">
        <v>1</v>
      </c>
      <c r="M67" s="169">
        <v>1</v>
      </c>
      <c r="N67" s="170" t="s">
        <v>17</v>
      </c>
      <c r="O67" s="171" t="s">
        <v>66</v>
      </c>
      <c r="P67" s="171" t="s">
        <v>69</v>
      </c>
      <c r="Q67" s="171" t="s">
        <v>206</v>
      </c>
      <c r="R67" s="171" t="s">
        <v>70</v>
      </c>
      <c r="S67" s="179" t="s">
        <v>150</v>
      </c>
      <c r="T67" s="190"/>
      <c r="U67" s="179" t="s">
        <v>207</v>
      </c>
      <c r="V67" s="172" t="s">
        <v>208</v>
      </c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</row>
    <row r="68" spans="1:37" s="34" customFormat="1" ht="25.5" customHeight="1" x14ac:dyDescent="0.25">
      <c r="A68" s="212" t="s">
        <v>58</v>
      </c>
      <c r="B68" s="201" t="s">
        <v>132</v>
      </c>
      <c r="C68" s="63" t="s">
        <v>133</v>
      </c>
      <c r="D68" s="63" t="s">
        <v>32</v>
      </c>
      <c r="E68" s="63" t="s">
        <v>10</v>
      </c>
      <c r="F68" s="182">
        <v>84.2</v>
      </c>
      <c r="G68" s="182">
        <v>90</v>
      </c>
      <c r="H68" s="182">
        <v>85</v>
      </c>
      <c r="I68" s="182">
        <v>88.1</v>
      </c>
      <c r="J68" s="182">
        <v>87</v>
      </c>
      <c r="K68" s="182"/>
      <c r="L68" s="182">
        <v>89</v>
      </c>
      <c r="M68" s="182">
        <v>90</v>
      </c>
      <c r="N68" s="193" t="s">
        <v>134</v>
      </c>
      <c r="O68" s="196" t="s">
        <v>176</v>
      </c>
      <c r="P68" s="196" t="s">
        <v>175</v>
      </c>
      <c r="Q68" s="196" t="s">
        <v>140</v>
      </c>
      <c r="R68" s="209"/>
      <c r="S68" s="63" t="s">
        <v>148</v>
      </c>
      <c r="T68" s="63" t="s">
        <v>230</v>
      </c>
      <c r="U68" s="63" t="s">
        <v>228</v>
      </c>
      <c r="V68" s="168" t="s">
        <v>229</v>
      </c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</row>
    <row r="69" spans="1:37" s="34" customFormat="1" ht="33" customHeight="1" x14ac:dyDescent="0.25">
      <c r="A69" s="213"/>
      <c r="B69" s="202"/>
      <c r="C69" s="173" t="s">
        <v>135</v>
      </c>
      <c r="D69" s="173" t="s">
        <v>32</v>
      </c>
      <c r="E69" s="173" t="s">
        <v>10</v>
      </c>
      <c r="F69" s="183">
        <v>58.2</v>
      </c>
      <c r="G69" s="183">
        <v>84</v>
      </c>
      <c r="H69" s="183">
        <v>68</v>
      </c>
      <c r="I69" s="183">
        <v>70.5</v>
      </c>
      <c r="J69" s="183">
        <v>78</v>
      </c>
      <c r="K69" s="183"/>
      <c r="L69" s="183">
        <v>81</v>
      </c>
      <c r="M69" s="183">
        <v>84</v>
      </c>
      <c r="N69" s="194"/>
      <c r="O69" s="197"/>
      <c r="P69" s="197"/>
      <c r="Q69" s="197"/>
      <c r="R69" s="210"/>
      <c r="S69" s="75" t="s">
        <v>149</v>
      </c>
      <c r="T69" s="32"/>
      <c r="U69" s="75" t="s">
        <v>151</v>
      </c>
      <c r="V69" s="36" t="s">
        <v>144</v>
      </c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</row>
    <row r="70" spans="1:37" s="34" customFormat="1" ht="22.5" customHeight="1" x14ac:dyDescent="0.25">
      <c r="A70" s="213"/>
      <c r="B70" s="202"/>
      <c r="C70" s="57" t="s">
        <v>136</v>
      </c>
      <c r="D70" s="57" t="s">
        <v>32</v>
      </c>
      <c r="E70" s="57" t="s">
        <v>10</v>
      </c>
      <c r="F70" s="184">
        <v>80.8</v>
      </c>
      <c r="G70" s="184">
        <v>90</v>
      </c>
      <c r="H70" s="184">
        <v>82</v>
      </c>
      <c r="I70" s="184">
        <v>87.4</v>
      </c>
      <c r="J70" s="184">
        <v>84</v>
      </c>
      <c r="K70" s="184"/>
      <c r="L70" s="184">
        <v>86</v>
      </c>
      <c r="M70" s="184">
        <v>90</v>
      </c>
      <c r="N70" s="194"/>
      <c r="O70" s="197"/>
      <c r="P70" s="197"/>
      <c r="Q70" s="197"/>
      <c r="R70" s="210"/>
      <c r="S70" s="57" t="s">
        <v>172</v>
      </c>
      <c r="T70" s="57"/>
      <c r="U70" s="57" t="s">
        <v>173</v>
      </c>
      <c r="V70" s="64" t="s">
        <v>174</v>
      </c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</row>
    <row r="71" spans="1:37" s="34" customFormat="1" ht="24" customHeight="1" x14ac:dyDescent="0.25">
      <c r="A71" s="213"/>
      <c r="B71" s="202"/>
      <c r="C71" s="173" t="s">
        <v>137</v>
      </c>
      <c r="D71" s="173" t="s">
        <v>32</v>
      </c>
      <c r="E71" s="173" t="s">
        <v>10</v>
      </c>
      <c r="F71" s="185">
        <v>72.099999999999994</v>
      </c>
      <c r="G71" s="185">
        <v>82</v>
      </c>
      <c r="H71" s="185">
        <v>75</v>
      </c>
      <c r="I71" s="185">
        <v>83.2</v>
      </c>
      <c r="J71" s="185">
        <v>78</v>
      </c>
      <c r="K71" s="185"/>
      <c r="L71" s="185">
        <v>80</v>
      </c>
      <c r="M71" s="185">
        <v>82</v>
      </c>
      <c r="N71" s="194"/>
      <c r="O71" s="197"/>
      <c r="P71" s="197"/>
      <c r="Q71" s="197"/>
      <c r="R71" s="210"/>
      <c r="S71" s="75" t="s">
        <v>146</v>
      </c>
      <c r="T71" s="32"/>
      <c r="U71" s="173" t="s">
        <v>200</v>
      </c>
      <c r="V71" s="49" t="s">
        <v>201</v>
      </c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</row>
    <row r="72" spans="1:37" s="34" customFormat="1" ht="25.5" customHeight="1" x14ac:dyDescent="0.25">
      <c r="A72" s="213"/>
      <c r="B72" s="202"/>
      <c r="C72" s="57" t="s">
        <v>138</v>
      </c>
      <c r="D72" s="57" t="s">
        <v>32</v>
      </c>
      <c r="E72" s="57" t="s">
        <v>10</v>
      </c>
      <c r="F72" s="184">
        <v>81.900000000000006</v>
      </c>
      <c r="G72" s="184">
        <v>87</v>
      </c>
      <c r="H72" s="184">
        <v>83</v>
      </c>
      <c r="I72" s="184">
        <v>82.7</v>
      </c>
      <c r="J72" s="184">
        <v>85</v>
      </c>
      <c r="K72" s="184"/>
      <c r="L72" s="184">
        <v>86</v>
      </c>
      <c r="M72" s="184">
        <v>87</v>
      </c>
      <c r="N72" s="194"/>
      <c r="O72" s="197"/>
      <c r="P72" s="197"/>
      <c r="Q72" s="197"/>
      <c r="R72" s="210"/>
      <c r="S72" s="57" t="s">
        <v>150</v>
      </c>
      <c r="T72" s="57"/>
      <c r="U72" s="57" t="s">
        <v>202</v>
      </c>
      <c r="V72" s="64" t="s">
        <v>203</v>
      </c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</row>
    <row r="73" spans="1:37" s="34" customFormat="1" ht="25.5" customHeight="1" thickBot="1" x14ac:dyDescent="0.3">
      <c r="A73" s="214"/>
      <c r="B73" s="203"/>
      <c r="C73" s="174" t="s">
        <v>139</v>
      </c>
      <c r="D73" s="175" t="s">
        <v>32</v>
      </c>
      <c r="E73" s="176" t="s">
        <v>10</v>
      </c>
      <c r="F73" s="177">
        <v>71.8</v>
      </c>
      <c r="G73" s="177">
        <v>82</v>
      </c>
      <c r="H73" s="177">
        <v>74.8</v>
      </c>
      <c r="I73" s="177">
        <v>82.7</v>
      </c>
      <c r="J73" s="177">
        <v>77</v>
      </c>
      <c r="K73" s="177"/>
      <c r="L73" s="177">
        <v>79</v>
      </c>
      <c r="M73" s="177">
        <v>82</v>
      </c>
      <c r="N73" s="195"/>
      <c r="O73" s="198"/>
      <c r="P73" s="198"/>
      <c r="Q73" s="198"/>
      <c r="R73" s="211"/>
      <c r="S73" s="154" t="s">
        <v>147</v>
      </c>
      <c r="T73" s="179" t="s">
        <v>221</v>
      </c>
      <c r="U73" s="179" t="s">
        <v>216</v>
      </c>
      <c r="V73" s="178" t="s">
        <v>217</v>
      </c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</row>
    <row r="74" spans="1:37" s="3" customFormat="1" x14ac:dyDescent="0.25">
      <c r="A74" s="6"/>
      <c r="B74" s="6"/>
      <c r="C74" s="67"/>
      <c r="D74" s="68"/>
      <c r="E74" s="68"/>
      <c r="F74" s="104"/>
      <c r="G74" s="105"/>
      <c r="H74" s="106"/>
      <c r="I74" s="106"/>
      <c r="J74" s="104"/>
      <c r="K74" s="104"/>
      <c r="L74" s="107"/>
      <c r="M74" s="107"/>
      <c r="N74" s="69"/>
      <c r="O74" s="70"/>
      <c r="P74" s="70"/>
      <c r="Q74" s="70"/>
      <c r="R74" s="70"/>
      <c r="S74" s="70"/>
      <c r="T74" s="70"/>
      <c r="U74" s="69"/>
      <c r="V74" s="69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</row>
    <row r="75" spans="1:37" x14ac:dyDescent="0.3">
      <c r="C75" s="67"/>
      <c r="D75" s="68"/>
      <c r="E75" s="68"/>
      <c r="F75" s="108"/>
      <c r="G75" s="105"/>
      <c r="H75" s="106"/>
      <c r="I75" s="106"/>
      <c r="J75" s="108"/>
      <c r="K75" s="108"/>
      <c r="L75" s="104"/>
      <c r="M75" s="104"/>
      <c r="N75" s="69"/>
      <c r="O75" s="70"/>
      <c r="P75" s="70"/>
      <c r="Q75" s="70"/>
      <c r="R75" s="70"/>
      <c r="S75" s="70"/>
      <c r="T75" s="70"/>
      <c r="U75" s="72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</row>
    <row r="76" spans="1:37" x14ac:dyDescent="0.3">
      <c r="C76" s="67"/>
      <c r="D76" s="68"/>
      <c r="E76" s="68"/>
      <c r="F76" s="104"/>
      <c r="G76" s="105"/>
      <c r="H76" s="109"/>
      <c r="I76" s="109"/>
      <c r="J76" s="108"/>
      <c r="K76" s="108"/>
      <c r="L76" s="108"/>
      <c r="M76" s="108"/>
      <c r="N76" s="69"/>
      <c r="O76" s="70"/>
      <c r="P76" s="70"/>
      <c r="Q76" s="70"/>
      <c r="R76" s="70"/>
      <c r="S76" s="70"/>
      <c r="T76" s="70"/>
      <c r="U76" s="72"/>
      <c r="V76" s="69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</row>
    <row r="77" spans="1:37" x14ac:dyDescent="0.3">
      <c r="C77" s="67"/>
      <c r="D77" s="68"/>
      <c r="E77" s="68"/>
      <c r="F77" s="108"/>
      <c r="G77" s="105"/>
      <c r="H77" s="104"/>
      <c r="I77" s="104"/>
      <c r="J77" s="108"/>
      <c r="K77" s="108"/>
      <c r="L77" s="108"/>
      <c r="M77" s="108"/>
      <c r="N77" s="69"/>
      <c r="O77" s="70"/>
      <c r="P77" s="70"/>
      <c r="Q77" s="70"/>
      <c r="R77" s="70"/>
      <c r="S77" s="70"/>
      <c r="T77" s="70"/>
      <c r="U77" s="72"/>
      <c r="V77" s="69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</row>
    <row r="78" spans="1:37" x14ac:dyDescent="0.3">
      <c r="C78" s="67"/>
      <c r="D78" s="68"/>
      <c r="E78" s="68"/>
      <c r="F78" s="108"/>
      <c r="G78" s="105"/>
      <c r="H78" s="108"/>
      <c r="I78" s="108"/>
      <c r="J78" s="108"/>
      <c r="K78" s="108"/>
      <c r="L78" s="108"/>
      <c r="M78" s="108"/>
      <c r="N78" s="69"/>
      <c r="O78" s="67"/>
      <c r="P78" s="67"/>
      <c r="Q78" s="67"/>
      <c r="R78" s="67"/>
      <c r="S78" s="67"/>
      <c r="T78" s="67"/>
      <c r="U78" s="72"/>
      <c r="V78" s="69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1:37" x14ac:dyDescent="0.3">
      <c r="C79" s="67"/>
      <c r="D79" s="68"/>
      <c r="E79" s="68"/>
      <c r="F79" s="108"/>
      <c r="G79" s="105"/>
      <c r="H79" s="108"/>
      <c r="I79" s="108"/>
      <c r="J79" s="108"/>
      <c r="K79" s="108"/>
      <c r="L79" s="108"/>
      <c r="M79" s="108"/>
      <c r="N79" s="69"/>
      <c r="O79" s="67"/>
      <c r="P79" s="67"/>
      <c r="Q79" s="67"/>
      <c r="R79" s="67"/>
      <c r="S79" s="67"/>
      <c r="T79" s="67"/>
      <c r="U79" s="72"/>
      <c r="V79" s="69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</row>
    <row r="80" spans="1:37" x14ac:dyDescent="0.3">
      <c r="C80" s="67"/>
      <c r="D80" s="68"/>
      <c r="E80" s="68"/>
      <c r="F80" s="108"/>
      <c r="G80" s="105"/>
      <c r="H80" s="108"/>
      <c r="I80" s="108"/>
      <c r="J80" s="108"/>
      <c r="K80" s="108"/>
      <c r="L80" s="108"/>
      <c r="M80" s="108"/>
      <c r="N80" s="69"/>
      <c r="O80" s="67"/>
      <c r="P80" s="67"/>
      <c r="Q80" s="67"/>
      <c r="R80" s="67"/>
      <c r="S80" s="67"/>
      <c r="T80" s="67"/>
      <c r="U80" s="72"/>
      <c r="V80" s="69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</row>
    <row r="81" spans="3:37" x14ac:dyDescent="0.3">
      <c r="C81" s="67"/>
      <c r="D81" s="68"/>
      <c r="E81" s="68"/>
      <c r="F81" s="108"/>
      <c r="G81" s="105"/>
      <c r="H81" s="108"/>
      <c r="I81" s="108"/>
      <c r="J81" s="108"/>
      <c r="K81" s="108"/>
      <c r="L81" s="108"/>
      <c r="M81" s="108"/>
      <c r="N81" s="69"/>
      <c r="O81" s="67"/>
      <c r="P81" s="67"/>
      <c r="Q81" s="67"/>
      <c r="R81" s="67"/>
      <c r="S81" s="67"/>
      <c r="T81" s="67"/>
      <c r="U81" s="72"/>
      <c r="V81" s="69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</row>
    <row r="82" spans="3:37" x14ac:dyDescent="0.3">
      <c r="C82" s="67"/>
      <c r="D82" s="68"/>
      <c r="E82" s="68"/>
      <c r="F82" s="108"/>
      <c r="G82" s="105"/>
      <c r="H82" s="108"/>
      <c r="I82" s="108"/>
      <c r="J82" s="108"/>
      <c r="K82" s="108"/>
      <c r="L82" s="108"/>
      <c r="M82" s="108"/>
      <c r="N82" s="69"/>
      <c r="O82" s="67"/>
      <c r="P82" s="67"/>
      <c r="Q82" s="67"/>
      <c r="R82" s="67"/>
      <c r="S82" s="67"/>
      <c r="T82" s="67"/>
      <c r="U82" s="72"/>
      <c r="V82" s="69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3:37" x14ac:dyDescent="0.3">
      <c r="C83" s="67"/>
      <c r="D83" s="68"/>
      <c r="E83" s="68"/>
      <c r="F83" s="108"/>
      <c r="G83" s="105"/>
      <c r="H83" s="108"/>
      <c r="I83" s="108"/>
      <c r="J83" s="108"/>
      <c r="K83" s="108"/>
      <c r="L83" s="108"/>
      <c r="M83" s="108"/>
      <c r="N83" s="69"/>
      <c r="O83" s="67"/>
      <c r="P83" s="67"/>
      <c r="Q83" s="67"/>
      <c r="R83" s="67"/>
      <c r="S83" s="67"/>
      <c r="T83" s="67"/>
      <c r="U83" s="72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3:37" x14ac:dyDescent="0.3">
      <c r="C84" s="67"/>
      <c r="D84" s="68"/>
      <c r="E84" s="68"/>
      <c r="F84" s="108"/>
      <c r="G84" s="105"/>
      <c r="H84" s="108"/>
      <c r="I84" s="108"/>
      <c r="J84" s="108"/>
      <c r="K84" s="108"/>
      <c r="L84" s="108"/>
      <c r="M84" s="108"/>
      <c r="N84" s="69"/>
      <c r="O84" s="67"/>
      <c r="P84" s="67"/>
      <c r="Q84" s="67"/>
      <c r="R84" s="67"/>
      <c r="S84" s="67"/>
      <c r="T84" s="67"/>
      <c r="U84" s="72"/>
      <c r="V84" s="69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3:37" x14ac:dyDescent="0.3">
      <c r="C85" s="67"/>
      <c r="D85" s="68"/>
      <c r="E85" s="68"/>
      <c r="F85" s="108"/>
      <c r="G85" s="105"/>
      <c r="H85" s="108"/>
      <c r="I85" s="108"/>
      <c r="J85" s="108"/>
      <c r="K85" s="108"/>
      <c r="L85" s="108"/>
      <c r="M85" s="108"/>
      <c r="N85" s="69"/>
      <c r="O85" s="67"/>
      <c r="P85" s="67"/>
      <c r="Q85" s="67"/>
      <c r="R85" s="67"/>
      <c r="S85" s="67"/>
      <c r="T85" s="67"/>
      <c r="U85" s="72"/>
      <c r="V85" s="69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</row>
    <row r="86" spans="3:37" x14ac:dyDescent="0.3">
      <c r="C86" s="67"/>
      <c r="D86" s="68"/>
      <c r="E86" s="68"/>
      <c r="F86" s="108"/>
      <c r="G86" s="105"/>
      <c r="H86" s="108"/>
      <c r="I86" s="108"/>
      <c r="J86" s="108"/>
      <c r="K86" s="108"/>
      <c r="L86" s="108"/>
      <c r="M86" s="108"/>
      <c r="N86" s="69"/>
      <c r="O86" s="67"/>
      <c r="P86" s="67"/>
      <c r="Q86" s="67"/>
      <c r="R86" s="67"/>
      <c r="S86" s="67"/>
      <c r="T86" s="67"/>
      <c r="U86" s="72"/>
      <c r="V86" s="69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</row>
    <row r="87" spans="3:37" x14ac:dyDescent="0.3">
      <c r="C87" s="67"/>
      <c r="D87" s="68"/>
      <c r="E87" s="68"/>
      <c r="F87" s="108"/>
      <c r="G87" s="105"/>
      <c r="H87" s="108"/>
      <c r="I87" s="108"/>
      <c r="J87" s="108"/>
      <c r="K87" s="108"/>
      <c r="L87" s="108"/>
      <c r="M87" s="108"/>
      <c r="N87" s="69"/>
      <c r="O87" s="67"/>
      <c r="P87" s="67"/>
      <c r="Q87" s="67"/>
      <c r="R87" s="67"/>
      <c r="S87" s="67"/>
      <c r="T87" s="67"/>
      <c r="U87" s="72"/>
      <c r="V87" s="69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3:37" x14ac:dyDescent="0.3">
      <c r="C88" s="67"/>
      <c r="D88" s="68"/>
      <c r="E88" s="68"/>
      <c r="F88" s="108"/>
      <c r="G88" s="105"/>
      <c r="H88" s="108"/>
      <c r="I88" s="108"/>
      <c r="J88" s="108"/>
      <c r="K88" s="108"/>
      <c r="L88" s="108"/>
      <c r="M88" s="108"/>
      <c r="N88" s="69"/>
      <c r="O88" s="67"/>
      <c r="P88" s="67"/>
      <c r="Q88" s="67"/>
      <c r="R88" s="67"/>
      <c r="S88" s="67"/>
      <c r="T88" s="67"/>
      <c r="U88" s="72"/>
      <c r="V88" s="69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</row>
    <row r="89" spans="3:37" x14ac:dyDescent="0.3">
      <c r="C89" s="67"/>
      <c r="D89" s="68"/>
      <c r="E89" s="68"/>
      <c r="F89" s="108"/>
      <c r="G89" s="105"/>
      <c r="H89" s="108"/>
      <c r="I89" s="108"/>
      <c r="J89" s="108"/>
      <c r="K89" s="108"/>
      <c r="L89" s="108"/>
      <c r="M89" s="108"/>
      <c r="N89" s="69"/>
      <c r="O89" s="67"/>
      <c r="P89" s="67"/>
      <c r="Q89" s="67"/>
      <c r="R89" s="67"/>
      <c r="S89" s="67"/>
      <c r="T89" s="67"/>
      <c r="U89" s="72"/>
      <c r="V89" s="69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</row>
    <row r="90" spans="3:37" x14ac:dyDescent="0.3">
      <c r="C90" s="67"/>
      <c r="D90" s="68"/>
      <c r="E90" s="68"/>
      <c r="F90" s="108"/>
      <c r="G90" s="105"/>
      <c r="H90" s="108"/>
      <c r="I90" s="108"/>
      <c r="J90" s="108"/>
      <c r="K90" s="108"/>
      <c r="L90" s="108"/>
      <c r="M90" s="108"/>
      <c r="N90" s="69"/>
      <c r="O90" s="67"/>
      <c r="P90" s="67"/>
      <c r="Q90" s="67"/>
      <c r="R90" s="67"/>
      <c r="S90" s="67"/>
      <c r="T90" s="67"/>
      <c r="U90" s="72"/>
      <c r="V90" s="69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</row>
    <row r="91" spans="3:37" x14ac:dyDescent="0.3">
      <c r="C91" s="67"/>
      <c r="D91" s="68"/>
      <c r="E91" s="68"/>
      <c r="F91" s="108"/>
      <c r="G91" s="105"/>
      <c r="H91" s="108"/>
      <c r="I91" s="108"/>
      <c r="J91" s="108"/>
      <c r="K91" s="108"/>
      <c r="L91" s="108"/>
      <c r="M91" s="108"/>
      <c r="N91" s="69"/>
      <c r="O91" s="67"/>
      <c r="P91" s="67"/>
      <c r="Q91" s="67"/>
      <c r="R91" s="67"/>
      <c r="S91" s="67"/>
      <c r="T91" s="67"/>
      <c r="U91" s="72"/>
      <c r="V91" s="69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</row>
    <row r="92" spans="3:37" x14ac:dyDescent="0.3">
      <c r="C92" s="67"/>
      <c r="D92" s="68"/>
      <c r="E92" s="68"/>
      <c r="F92" s="108"/>
      <c r="G92" s="105"/>
      <c r="H92" s="108"/>
      <c r="I92" s="108"/>
      <c r="J92" s="108"/>
      <c r="K92" s="108"/>
      <c r="L92" s="108"/>
      <c r="M92" s="108"/>
      <c r="N92" s="69"/>
      <c r="O92" s="67"/>
      <c r="P92" s="67"/>
      <c r="Q92" s="67"/>
      <c r="R92" s="67"/>
      <c r="S92" s="67"/>
      <c r="T92" s="67"/>
      <c r="U92" s="72"/>
      <c r="V92" s="69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</row>
    <row r="93" spans="3:37" x14ac:dyDescent="0.3">
      <c r="C93" s="67"/>
      <c r="D93" s="68"/>
      <c r="E93" s="68"/>
      <c r="F93" s="108"/>
      <c r="G93" s="105"/>
      <c r="H93" s="108"/>
      <c r="I93" s="108"/>
      <c r="J93" s="108"/>
      <c r="K93" s="108"/>
      <c r="L93" s="108"/>
      <c r="M93" s="108"/>
      <c r="N93" s="69"/>
      <c r="O93" s="67"/>
      <c r="P93" s="67"/>
      <c r="Q93" s="67"/>
      <c r="R93" s="67"/>
      <c r="S93" s="67"/>
      <c r="T93" s="67"/>
      <c r="U93" s="72"/>
      <c r="V93" s="69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</row>
    <row r="94" spans="3:37" x14ac:dyDescent="0.3">
      <c r="C94" s="67"/>
      <c r="D94" s="68"/>
      <c r="E94" s="68"/>
      <c r="F94" s="108"/>
      <c r="G94" s="105"/>
      <c r="H94" s="108"/>
      <c r="I94" s="108"/>
      <c r="J94" s="108"/>
      <c r="K94" s="108"/>
      <c r="L94" s="108"/>
      <c r="M94" s="108"/>
      <c r="N94" s="69"/>
      <c r="O94" s="67"/>
      <c r="P94" s="67"/>
      <c r="Q94" s="67"/>
      <c r="R94" s="67"/>
      <c r="S94" s="67"/>
      <c r="T94" s="67"/>
      <c r="U94" s="72"/>
      <c r="V94" s="69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3:37" x14ac:dyDescent="0.3">
      <c r="C95" s="67"/>
      <c r="D95" s="68"/>
      <c r="E95" s="68"/>
      <c r="F95" s="108"/>
      <c r="G95" s="105"/>
      <c r="H95" s="108"/>
      <c r="I95" s="108"/>
      <c r="J95" s="108"/>
      <c r="K95" s="108"/>
      <c r="L95" s="108"/>
      <c r="M95" s="108"/>
      <c r="N95" s="69"/>
      <c r="O95" s="67"/>
      <c r="P95" s="67"/>
      <c r="Q95" s="67"/>
      <c r="R95" s="67"/>
      <c r="S95" s="67"/>
      <c r="T95" s="67"/>
      <c r="U95" s="72"/>
      <c r="V95" s="69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</row>
    <row r="96" spans="3:37" x14ac:dyDescent="0.3">
      <c r="C96" s="67"/>
      <c r="D96" s="68"/>
      <c r="E96" s="68"/>
      <c r="F96" s="108"/>
      <c r="G96" s="105"/>
      <c r="H96" s="108"/>
      <c r="I96" s="108"/>
      <c r="J96" s="108"/>
      <c r="K96" s="108"/>
      <c r="L96" s="108"/>
      <c r="M96" s="108"/>
      <c r="N96" s="69"/>
      <c r="O96" s="67"/>
      <c r="P96" s="67"/>
      <c r="Q96" s="67"/>
      <c r="R96" s="67"/>
      <c r="S96" s="67"/>
      <c r="T96" s="67"/>
      <c r="U96" s="72"/>
      <c r="V96" s="69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3:37" x14ac:dyDescent="0.3">
      <c r="C97" s="67"/>
      <c r="D97" s="68"/>
      <c r="E97" s="68"/>
      <c r="F97" s="108"/>
      <c r="G97" s="105"/>
      <c r="H97" s="108"/>
      <c r="I97" s="108"/>
      <c r="J97" s="108"/>
      <c r="K97" s="108"/>
      <c r="L97" s="108"/>
      <c r="M97" s="108"/>
      <c r="N97" s="69"/>
      <c r="O97" s="67"/>
      <c r="P97" s="67"/>
      <c r="Q97" s="67"/>
      <c r="R97" s="67"/>
      <c r="S97" s="67"/>
      <c r="T97" s="67"/>
      <c r="U97" s="72"/>
      <c r="V97" s="69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</row>
    <row r="98" spans="3:37" x14ac:dyDescent="0.3">
      <c r="C98" s="67"/>
      <c r="D98" s="68"/>
      <c r="E98" s="68"/>
      <c r="F98" s="108"/>
      <c r="G98" s="105"/>
      <c r="H98" s="108"/>
      <c r="I98" s="108"/>
      <c r="J98" s="108"/>
      <c r="K98" s="108"/>
      <c r="L98" s="108"/>
      <c r="M98" s="108"/>
      <c r="N98" s="69"/>
      <c r="O98" s="67"/>
      <c r="P98" s="67"/>
      <c r="Q98" s="67"/>
      <c r="R98" s="67"/>
      <c r="S98" s="67"/>
      <c r="T98" s="67"/>
      <c r="U98" s="72"/>
      <c r="V98" s="69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</row>
    <row r="99" spans="3:37" x14ac:dyDescent="0.3">
      <c r="C99" s="67"/>
      <c r="D99" s="68"/>
      <c r="E99" s="68"/>
      <c r="F99" s="108"/>
      <c r="G99" s="105"/>
      <c r="H99" s="108"/>
      <c r="I99" s="108"/>
      <c r="J99" s="108"/>
      <c r="K99" s="108"/>
      <c r="L99" s="108"/>
      <c r="M99" s="108"/>
      <c r="N99" s="69"/>
      <c r="O99" s="67"/>
      <c r="P99" s="67"/>
      <c r="Q99" s="67"/>
      <c r="R99" s="67"/>
      <c r="S99" s="67"/>
      <c r="T99" s="67"/>
      <c r="U99" s="72"/>
      <c r="V99" s="69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3:37" x14ac:dyDescent="0.3">
      <c r="C100" s="67"/>
      <c r="D100" s="68"/>
      <c r="E100" s="68"/>
      <c r="F100" s="108"/>
      <c r="G100" s="105"/>
      <c r="H100" s="108"/>
      <c r="I100" s="108"/>
      <c r="J100" s="108"/>
      <c r="K100" s="108"/>
      <c r="L100" s="108"/>
      <c r="M100" s="108"/>
      <c r="N100" s="69"/>
      <c r="O100" s="67"/>
      <c r="P100" s="67"/>
      <c r="Q100" s="67"/>
      <c r="R100" s="67"/>
      <c r="S100" s="67"/>
      <c r="T100" s="67"/>
      <c r="U100" s="72"/>
      <c r="V100" s="69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</row>
    <row r="101" spans="3:37" x14ac:dyDescent="0.3">
      <c r="C101" s="67"/>
      <c r="D101" s="68"/>
      <c r="E101" s="68"/>
      <c r="F101" s="108"/>
      <c r="G101" s="105"/>
      <c r="H101" s="108"/>
      <c r="I101" s="108"/>
      <c r="J101" s="108"/>
      <c r="K101" s="108"/>
      <c r="L101" s="108"/>
      <c r="M101" s="108"/>
      <c r="N101" s="69"/>
      <c r="O101" s="67"/>
      <c r="P101" s="67"/>
      <c r="Q101" s="67"/>
      <c r="R101" s="67"/>
      <c r="S101" s="67"/>
      <c r="T101" s="67"/>
      <c r="U101" s="72"/>
      <c r="V101" s="69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</row>
    <row r="102" spans="3:37" x14ac:dyDescent="0.3">
      <c r="C102" s="67"/>
      <c r="D102" s="68"/>
      <c r="E102" s="68"/>
      <c r="F102" s="108"/>
      <c r="G102" s="105"/>
      <c r="H102" s="108"/>
      <c r="I102" s="108"/>
      <c r="J102" s="108"/>
      <c r="K102" s="108"/>
      <c r="L102" s="108"/>
      <c r="M102" s="108"/>
      <c r="N102" s="69"/>
      <c r="O102" s="67"/>
      <c r="P102" s="67"/>
      <c r="Q102" s="67"/>
      <c r="R102" s="67"/>
      <c r="S102" s="67"/>
      <c r="T102" s="67"/>
      <c r="U102" s="72"/>
      <c r="V102" s="69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</row>
    <row r="103" spans="3:37" x14ac:dyDescent="0.3">
      <c r="C103" s="67"/>
      <c r="D103" s="68"/>
      <c r="E103" s="68"/>
      <c r="F103" s="108"/>
      <c r="G103" s="105"/>
      <c r="H103" s="108"/>
      <c r="I103" s="108"/>
      <c r="J103" s="108"/>
      <c r="K103" s="108"/>
      <c r="L103" s="108"/>
      <c r="M103" s="108"/>
      <c r="N103" s="69"/>
      <c r="O103" s="67"/>
      <c r="P103" s="67"/>
      <c r="Q103" s="67"/>
      <c r="R103" s="67"/>
      <c r="S103" s="67"/>
      <c r="T103" s="67"/>
      <c r="U103" s="72"/>
      <c r="V103" s="69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</row>
    <row r="104" spans="3:37" x14ac:dyDescent="0.3">
      <c r="C104" s="67"/>
      <c r="D104" s="68"/>
      <c r="E104" s="68"/>
      <c r="F104" s="108"/>
      <c r="G104" s="105"/>
      <c r="H104" s="108"/>
      <c r="I104" s="108"/>
      <c r="J104" s="108"/>
      <c r="K104" s="108"/>
      <c r="L104" s="108"/>
      <c r="M104" s="108"/>
      <c r="N104" s="69"/>
      <c r="O104" s="67"/>
      <c r="P104" s="67"/>
      <c r="Q104" s="67"/>
      <c r="R104" s="67"/>
      <c r="S104" s="67"/>
      <c r="T104" s="67"/>
      <c r="U104" s="72"/>
      <c r="V104" s="69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</row>
    <row r="105" spans="3:37" x14ac:dyDescent="0.3">
      <c r="C105" s="67"/>
      <c r="D105" s="68"/>
      <c r="E105" s="68"/>
      <c r="F105" s="108"/>
      <c r="G105" s="105"/>
      <c r="H105" s="108"/>
      <c r="I105" s="108"/>
      <c r="J105" s="108"/>
      <c r="K105" s="108"/>
      <c r="L105" s="108"/>
      <c r="M105" s="108"/>
      <c r="N105" s="69"/>
      <c r="O105" s="67"/>
      <c r="P105" s="67"/>
      <c r="Q105" s="67"/>
      <c r="R105" s="67"/>
      <c r="S105" s="67"/>
      <c r="T105" s="67"/>
      <c r="U105" s="72"/>
      <c r="V105" s="69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</row>
    <row r="106" spans="3:37" x14ac:dyDescent="0.3">
      <c r="C106" s="67"/>
      <c r="D106" s="68"/>
      <c r="E106" s="68"/>
      <c r="F106" s="108"/>
      <c r="G106" s="105"/>
      <c r="H106" s="108"/>
      <c r="I106" s="108"/>
      <c r="J106" s="108"/>
      <c r="K106" s="108"/>
      <c r="L106" s="108"/>
      <c r="M106" s="108"/>
      <c r="N106" s="69"/>
      <c r="O106" s="67"/>
      <c r="P106" s="67"/>
      <c r="Q106" s="67"/>
      <c r="R106" s="67"/>
      <c r="S106" s="67"/>
      <c r="T106" s="67"/>
      <c r="U106" s="72"/>
      <c r="V106" s="69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</row>
    <row r="107" spans="3:37" x14ac:dyDescent="0.3">
      <c r="C107" s="67"/>
      <c r="D107" s="68"/>
      <c r="E107" s="68"/>
      <c r="F107" s="108"/>
      <c r="G107" s="105"/>
      <c r="H107" s="108"/>
      <c r="I107" s="108"/>
      <c r="J107" s="108"/>
      <c r="K107" s="108"/>
      <c r="L107" s="108"/>
      <c r="M107" s="108"/>
      <c r="N107" s="69"/>
      <c r="O107" s="67"/>
      <c r="P107" s="67"/>
      <c r="Q107" s="67"/>
      <c r="R107" s="67"/>
      <c r="S107" s="67"/>
      <c r="T107" s="67"/>
      <c r="U107" s="72"/>
      <c r="V107" s="69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</row>
    <row r="108" spans="3:37" x14ac:dyDescent="0.3">
      <c r="C108" s="67"/>
      <c r="D108" s="68"/>
      <c r="E108" s="68"/>
      <c r="F108" s="108"/>
      <c r="G108" s="105"/>
      <c r="H108" s="108"/>
      <c r="I108" s="108"/>
      <c r="J108" s="108"/>
      <c r="K108" s="108"/>
      <c r="L108" s="108"/>
      <c r="M108" s="108"/>
      <c r="N108" s="69"/>
      <c r="O108" s="67"/>
      <c r="P108" s="67"/>
      <c r="Q108" s="67"/>
      <c r="R108" s="67"/>
      <c r="S108" s="67"/>
      <c r="T108" s="67"/>
      <c r="U108" s="72"/>
      <c r="V108" s="69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</row>
    <row r="109" spans="3:37" x14ac:dyDescent="0.3">
      <c r="C109" s="67"/>
      <c r="D109" s="68"/>
      <c r="E109" s="68"/>
      <c r="F109" s="108"/>
      <c r="G109" s="105"/>
      <c r="H109" s="108"/>
      <c r="I109" s="108"/>
      <c r="J109" s="108"/>
      <c r="K109" s="108"/>
      <c r="L109" s="108"/>
      <c r="M109" s="108"/>
      <c r="N109" s="69"/>
      <c r="O109" s="67"/>
      <c r="P109" s="67"/>
      <c r="Q109" s="67"/>
      <c r="R109" s="67"/>
      <c r="S109" s="67"/>
      <c r="T109" s="67"/>
      <c r="U109" s="72"/>
      <c r="V109" s="69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</row>
    <row r="110" spans="3:37" x14ac:dyDescent="0.3">
      <c r="C110" s="67"/>
      <c r="D110" s="68"/>
      <c r="E110" s="68"/>
      <c r="F110" s="108"/>
      <c r="G110" s="105"/>
      <c r="H110" s="108"/>
      <c r="I110" s="108"/>
      <c r="J110" s="108"/>
      <c r="K110" s="108"/>
      <c r="L110" s="108"/>
      <c r="M110" s="108"/>
      <c r="N110" s="69"/>
      <c r="O110" s="67"/>
      <c r="P110" s="67"/>
      <c r="Q110" s="67"/>
      <c r="R110" s="67"/>
      <c r="S110" s="67"/>
      <c r="T110" s="67"/>
      <c r="U110" s="72"/>
      <c r="V110" s="69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</row>
    <row r="111" spans="3:37" x14ac:dyDescent="0.3">
      <c r="C111" s="67"/>
      <c r="D111" s="68"/>
      <c r="E111" s="68"/>
      <c r="F111" s="108"/>
      <c r="G111" s="105"/>
      <c r="H111" s="108"/>
      <c r="I111" s="108"/>
      <c r="J111" s="108"/>
      <c r="K111" s="108"/>
      <c r="L111" s="108"/>
      <c r="M111" s="108"/>
      <c r="N111" s="69"/>
      <c r="O111" s="67"/>
      <c r="P111" s="67"/>
      <c r="Q111" s="67"/>
      <c r="R111" s="67"/>
      <c r="S111" s="67"/>
      <c r="T111" s="67"/>
      <c r="U111" s="72"/>
      <c r="V111" s="69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</row>
    <row r="112" spans="3:37" x14ac:dyDescent="0.3">
      <c r="C112" s="67"/>
      <c r="D112" s="68"/>
      <c r="E112" s="68"/>
      <c r="F112" s="108"/>
      <c r="G112" s="105"/>
      <c r="H112" s="108"/>
      <c r="I112" s="108"/>
      <c r="J112" s="108"/>
      <c r="K112" s="108"/>
      <c r="L112" s="108"/>
      <c r="M112" s="108"/>
      <c r="N112" s="69"/>
      <c r="O112" s="67"/>
      <c r="P112" s="67"/>
      <c r="Q112" s="67"/>
      <c r="R112" s="67"/>
      <c r="S112" s="67"/>
      <c r="T112" s="67"/>
      <c r="U112" s="72"/>
      <c r="V112" s="69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</row>
    <row r="113" spans="3:37" x14ac:dyDescent="0.3">
      <c r="C113" s="67"/>
      <c r="D113" s="68"/>
      <c r="E113" s="68"/>
      <c r="F113" s="108"/>
      <c r="G113" s="105"/>
      <c r="H113" s="108"/>
      <c r="I113" s="108"/>
      <c r="J113" s="108"/>
      <c r="K113" s="108"/>
      <c r="L113" s="108"/>
      <c r="M113" s="108"/>
      <c r="N113" s="69"/>
      <c r="O113" s="67"/>
      <c r="P113" s="67"/>
      <c r="Q113" s="67"/>
      <c r="R113" s="67"/>
      <c r="S113" s="67"/>
      <c r="T113" s="67"/>
      <c r="U113" s="72"/>
      <c r="V113" s="69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</row>
    <row r="114" spans="3:37" x14ac:dyDescent="0.3">
      <c r="C114" s="67"/>
      <c r="D114" s="68"/>
      <c r="E114" s="68"/>
      <c r="F114" s="108"/>
      <c r="G114" s="105"/>
      <c r="H114" s="108"/>
      <c r="I114" s="108"/>
      <c r="J114" s="108"/>
      <c r="K114" s="108"/>
      <c r="L114" s="108"/>
      <c r="M114" s="108"/>
      <c r="N114" s="69"/>
      <c r="O114" s="67"/>
      <c r="P114" s="67"/>
      <c r="Q114" s="67"/>
      <c r="R114" s="67"/>
      <c r="S114" s="67"/>
      <c r="T114" s="67"/>
      <c r="U114" s="72"/>
      <c r="V114" s="69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</row>
    <row r="115" spans="3:37" x14ac:dyDescent="0.3">
      <c r="C115" s="67"/>
      <c r="D115" s="68"/>
      <c r="E115" s="68"/>
      <c r="F115" s="108"/>
      <c r="G115" s="105"/>
      <c r="H115" s="108"/>
      <c r="I115" s="108"/>
      <c r="J115" s="108"/>
      <c r="K115" s="108"/>
      <c r="L115" s="108"/>
      <c r="M115" s="108"/>
      <c r="N115" s="69"/>
      <c r="O115" s="67"/>
      <c r="P115" s="67"/>
      <c r="Q115" s="67"/>
      <c r="R115" s="67"/>
      <c r="S115" s="67"/>
      <c r="T115" s="67"/>
      <c r="U115" s="72"/>
      <c r="V115" s="69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</row>
    <row r="116" spans="3:37" x14ac:dyDescent="0.3">
      <c r="C116" s="67"/>
      <c r="D116" s="68"/>
      <c r="E116" s="68"/>
      <c r="F116" s="108"/>
      <c r="G116" s="105"/>
      <c r="H116" s="108"/>
      <c r="I116" s="108"/>
      <c r="J116" s="108"/>
      <c r="K116" s="108"/>
      <c r="L116" s="108"/>
      <c r="M116" s="108"/>
      <c r="N116" s="69"/>
      <c r="O116" s="67"/>
      <c r="P116" s="67"/>
      <c r="Q116" s="67"/>
      <c r="R116" s="67"/>
      <c r="S116" s="67"/>
      <c r="T116" s="67"/>
      <c r="U116" s="72"/>
      <c r="V116" s="69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</row>
    <row r="117" spans="3:37" x14ac:dyDescent="0.3">
      <c r="C117" s="67"/>
      <c r="D117" s="68"/>
      <c r="E117" s="68"/>
      <c r="F117" s="108"/>
      <c r="G117" s="105"/>
      <c r="H117" s="108"/>
      <c r="I117" s="108"/>
      <c r="J117" s="108"/>
      <c r="K117" s="108"/>
      <c r="L117" s="108"/>
      <c r="M117" s="108"/>
      <c r="N117" s="69"/>
      <c r="O117" s="67"/>
      <c r="P117" s="67"/>
      <c r="Q117" s="67"/>
      <c r="R117" s="67"/>
      <c r="S117" s="67"/>
      <c r="T117" s="67"/>
      <c r="U117" s="72"/>
      <c r="V117" s="69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</row>
    <row r="118" spans="3:37" x14ac:dyDescent="0.3">
      <c r="C118" s="67"/>
      <c r="D118" s="68"/>
      <c r="E118" s="68"/>
      <c r="F118" s="108"/>
      <c r="G118" s="105"/>
      <c r="H118" s="108"/>
      <c r="I118" s="108"/>
      <c r="J118" s="108"/>
      <c r="K118" s="108"/>
      <c r="L118" s="108"/>
      <c r="M118" s="108"/>
      <c r="N118" s="69"/>
      <c r="O118" s="67"/>
      <c r="P118" s="67"/>
      <c r="Q118" s="67"/>
      <c r="R118" s="67"/>
      <c r="S118" s="67"/>
      <c r="T118" s="67"/>
      <c r="U118" s="72"/>
      <c r="V118" s="69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</row>
    <row r="119" spans="3:37" x14ac:dyDescent="0.3">
      <c r="C119" s="67"/>
      <c r="D119" s="68"/>
      <c r="E119" s="68"/>
      <c r="F119" s="108"/>
      <c r="G119" s="105"/>
      <c r="H119" s="108"/>
      <c r="I119" s="108"/>
      <c r="J119" s="108"/>
      <c r="K119" s="108"/>
      <c r="L119" s="108"/>
      <c r="M119" s="108"/>
      <c r="N119" s="69"/>
      <c r="O119" s="67"/>
      <c r="P119" s="67"/>
      <c r="Q119" s="67"/>
      <c r="R119" s="67"/>
      <c r="S119" s="67"/>
      <c r="T119" s="67"/>
      <c r="U119" s="72"/>
      <c r="V119" s="69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</row>
    <row r="120" spans="3:37" x14ac:dyDescent="0.3">
      <c r="C120" s="67"/>
      <c r="D120" s="68"/>
      <c r="E120" s="68"/>
      <c r="F120" s="108"/>
      <c r="G120" s="105"/>
      <c r="H120" s="108"/>
      <c r="I120" s="108"/>
      <c r="J120" s="108"/>
      <c r="K120" s="108"/>
      <c r="L120" s="108"/>
      <c r="M120" s="108"/>
      <c r="N120" s="69"/>
      <c r="O120" s="67"/>
      <c r="P120" s="67"/>
      <c r="Q120" s="67"/>
      <c r="R120" s="67"/>
      <c r="S120" s="67"/>
      <c r="T120" s="67"/>
      <c r="U120" s="72"/>
      <c r="V120" s="69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</row>
    <row r="121" spans="3:37" x14ac:dyDescent="0.3">
      <c r="C121" s="67"/>
      <c r="D121" s="68"/>
      <c r="E121" s="68"/>
      <c r="F121" s="108"/>
      <c r="G121" s="105"/>
      <c r="H121" s="108"/>
      <c r="I121" s="108"/>
      <c r="J121" s="108"/>
      <c r="K121" s="108"/>
      <c r="L121" s="108"/>
      <c r="M121" s="108"/>
      <c r="N121" s="69"/>
      <c r="O121" s="67"/>
      <c r="P121" s="67"/>
      <c r="Q121" s="67"/>
      <c r="R121" s="67"/>
      <c r="S121" s="67"/>
      <c r="T121" s="67"/>
      <c r="U121" s="72"/>
      <c r="V121" s="69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</row>
    <row r="122" spans="3:37" x14ac:dyDescent="0.3">
      <c r="C122" s="67"/>
      <c r="D122" s="68"/>
      <c r="E122" s="68"/>
      <c r="F122" s="108"/>
      <c r="G122" s="105"/>
      <c r="H122" s="108"/>
      <c r="I122" s="108"/>
      <c r="J122" s="108"/>
      <c r="K122" s="108"/>
      <c r="L122" s="108"/>
      <c r="M122" s="108"/>
      <c r="N122" s="69"/>
      <c r="O122" s="67"/>
      <c r="P122" s="67"/>
      <c r="Q122" s="67"/>
      <c r="R122" s="67"/>
      <c r="S122" s="67"/>
      <c r="T122" s="67"/>
      <c r="U122" s="72"/>
      <c r="V122" s="69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</row>
    <row r="123" spans="3:37" x14ac:dyDescent="0.3">
      <c r="C123" s="67"/>
      <c r="D123" s="68"/>
      <c r="E123" s="68"/>
      <c r="F123" s="108"/>
      <c r="G123" s="105"/>
      <c r="H123" s="108"/>
      <c r="I123" s="108"/>
      <c r="J123" s="108"/>
      <c r="K123" s="108"/>
      <c r="L123" s="108"/>
      <c r="M123" s="108"/>
      <c r="N123" s="69"/>
      <c r="O123" s="67"/>
      <c r="P123" s="67"/>
      <c r="Q123" s="67"/>
      <c r="R123" s="67"/>
      <c r="S123" s="67"/>
      <c r="T123" s="67"/>
      <c r="U123" s="72"/>
      <c r="V123" s="69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</row>
    <row r="124" spans="3:37" x14ac:dyDescent="0.3">
      <c r="C124" s="67"/>
      <c r="D124" s="68"/>
      <c r="E124" s="68"/>
      <c r="F124" s="108"/>
      <c r="G124" s="105"/>
      <c r="H124" s="108"/>
      <c r="I124" s="108"/>
      <c r="J124" s="108"/>
      <c r="K124" s="108"/>
      <c r="L124" s="108"/>
      <c r="M124" s="108"/>
      <c r="N124" s="69"/>
      <c r="O124" s="67"/>
      <c r="P124" s="67"/>
      <c r="Q124" s="67"/>
      <c r="R124" s="67"/>
      <c r="S124" s="67"/>
      <c r="T124" s="67"/>
      <c r="U124" s="72"/>
      <c r="V124" s="69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</row>
    <row r="125" spans="3:37" x14ac:dyDescent="0.3">
      <c r="C125" s="67"/>
      <c r="D125" s="68"/>
      <c r="E125" s="68"/>
      <c r="F125" s="108"/>
      <c r="G125" s="105"/>
      <c r="H125" s="108"/>
      <c r="I125" s="108"/>
      <c r="J125" s="108"/>
      <c r="K125" s="108"/>
      <c r="L125" s="108"/>
      <c r="M125" s="108"/>
      <c r="N125" s="69"/>
      <c r="O125" s="67"/>
      <c r="P125" s="67"/>
      <c r="Q125" s="67"/>
      <c r="R125" s="67"/>
      <c r="S125" s="67"/>
      <c r="T125" s="67"/>
      <c r="U125" s="72"/>
      <c r="V125" s="69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</row>
    <row r="126" spans="3:37" x14ac:dyDescent="0.3">
      <c r="C126" s="67"/>
      <c r="D126" s="68"/>
      <c r="E126" s="68"/>
      <c r="F126" s="108"/>
      <c r="G126" s="105"/>
      <c r="H126" s="108"/>
      <c r="I126" s="108"/>
      <c r="J126" s="108"/>
      <c r="K126" s="108"/>
      <c r="L126" s="108"/>
      <c r="M126" s="108"/>
      <c r="N126" s="69"/>
      <c r="O126" s="67"/>
      <c r="P126" s="67"/>
      <c r="Q126" s="67"/>
      <c r="R126" s="67"/>
      <c r="S126" s="67"/>
      <c r="T126" s="67"/>
      <c r="U126" s="72"/>
      <c r="V126" s="69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</row>
    <row r="127" spans="3:37" x14ac:dyDescent="0.3">
      <c r="C127" s="67"/>
      <c r="D127" s="68"/>
      <c r="E127" s="68"/>
      <c r="F127" s="108"/>
      <c r="G127" s="105"/>
      <c r="H127" s="108"/>
      <c r="I127" s="108"/>
      <c r="J127" s="108"/>
      <c r="K127" s="108"/>
      <c r="L127" s="108"/>
      <c r="M127" s="108"/>
      <c r="N127" s="69"/>
      <c r="O127" s="67"/>
      <c r="P127" s="67"/>
      <c r="Q127" s="67"/>
      <c r="R127" s="67"/>
      <c r="S127" s="67"/>
      <c r="T127" s="67"/>
      <c r="U127" s="72"/>
      <c r="V127" s="69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</row>
    <row r="128" spans="3:37" x14ac:dyDescent="0.3">
      <c r="C128" s="67"/>
      <c r="D128" s="68"/>
      <c r="E128" s="68"/>
      <c r="F128" s="108"/>
      <c r="G128" s="105"/>
      <c r="H128" s="108"/>
      <c r="I128" s="108"/>
      <c r="J128" s="108"/>
      <c r="K128" s="108"/>
      <c r="L128" s="108"/>
      <c r="M128" s="108"/>
      <c r="N128" s="69"/>
      <c r="O128" s="67"/>
      <c r="P128" s="67"/>
      <c r="Q128" s="67"/>
      <c r="R128" s="67"/>
      <c r="S128" s="67"/>
      <c r="T128" s="67"/>
      <c r="U128" s="72"/>
      <c r="V128" s="69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</row>
    <row r="129" spans="3:37" x14ac:dyDescent="0.3">
      <c r="C129" s="67"/>
      <c r="D129" s="68"/>
      <c r="E129" s="68"/>
      <c r="F129" s="108"/>
      <c r="G129" s="105"/>
      <c r="H129" s="108"/>
      <c r="I129" s="108"/>
      <c r="J129" s="108"/>
      <c r="K129" s="108"/>
      <c r="L129" s="108"/>
      <c r="M129" s="108"/>
      <c r="N129" s="69"/>
      <c r="O129" s="67"/>
      <c r="P129" s="67"/>
      <c r="Q129" s="67"/>
      <c r="R129" s="67"/>
      <c r="S129" s="67"/>
      <c r="T129" s="67"/>
      <c r="U129" s="72"/>
      <c r="V129" s="69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</row>
    <row r="130" spans="3:37" x14ac:dyDescent="0.3">
      <c r="C130" s="67"/>
      <c r="D130" s="68"/>
      <c r="E130" s="68"/>
      <c r="F130" s="108"/>
      <c r="G130" s="105"/>
      <c r="H130" s="108"/>
      <c r="I130" s="108"/>
      <c r="J130" s="108"/>
      <c r="K130" s="108"/>
      <c r="L130" s="108"/>
      <c r="M130" s="108"/>
      <c r="N130" s="69"/>
      <c r="O130" s="67"/>
      <c r="P130" s="67"/>
      <c r="Q130" s="67"/>
      <c r="R130" s="67"/>
      <c r="S130" s="67"/>
      <c r="T130" s="67"/>
      <c r="U130" s="72"/>
      <c r="V130" s="69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</row>
    <row r="131" spans="3:37" x14ac:dyDescent="0.3">
      <c r="C131" s="67"/>
      <c r="D131" s="68"/>
      <c r="E131" s="68"/>
      <c r="F131" s="108"/>
      <c r="G131" s="105"/>
      <c r="H131" s="108"/>
      <c r="I131" s="108"/>
      <c r="J131" s="108"/>
      <c r="K131" s="108"/>
      <c r="L131" s="108"/>
      <c r="M131" s="108"/>
      <c r="N131" s="69"/>
      <c r="O131" s="67"/>
      <c r="P131" s="67"/>
      <c r="Q131" s="67"/>
      <c r="R131" s="67"/>
      <c r="S131" s="67"/>
      <c r="T131" s="67"/>
      <c r="U131" s="72"/>
      <c r="V131" s="69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</row>
    <row r="132" spans="3:37" x14ac:dyDescent="0.3">
      <c r="C132" s="67"/>
      <c r="D132" s="68"/>
      <c r="E132" s="68"/>
      <c r="F132" s="108"/>
      <c r="G132" s="105"/>
      <c r="H132" s="108"/>
      <c r="I132" s="108"/>
      <c r="J132" s="108"/>
      <c r="K132" s="108"/>
      <c r="L132" s="108"/>
      <c r="M132" s="108"/>
      <c r="N132" s="69"/>
      <c r="O132" s="67"/>
      <c r="P132" s="67"/>
      <c r="Q132" s="67"/>
      <c r="R132" s="67"/>
      <c r="S132" s="67"/>
      <c r="T132" s="67"/>
      <c r="U132" s="72"/>
      <c r="V132" s="69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</row>
  </sheetData>
  <autoFilter ref="A7:WZV73" xr:uid="{00000000-0009-0000-0000-000000000000}"/>
  <mergeCells count="26">
    <mergeCell ref="Q68:Q73"/>
    <mergeCell ref="R68:R73"/>
    <mergeCell ref="A68:A73"/>
    <mergeCell ref="B8:B16"/>
    <mergeCell ref="B32:B38"/>
    <mergeCell ref="B58:B59"/>
    <mergeCell ref="B64:B65"/>
    <mergeCell ref="A8:A50"/>
    <mergeCell ref="A51:A57"/>
    <mergeCell ref="A58:A60"/>
    <mergeCell ref="B17:B19"/>
    <mergeCell ref="A61:A63"/>
    <mergeCell ref="B21:B31"/>
    <mergeCell ref="B55:B57"/>
    <mergeCell ref="B53:B54"/>
    <mergeCell ref="A64:A67"/>
    <mergeCell ref="N68:N73"/>
    <mergeCell ref="O68:O73"/>
    <mergeCell ref="C2:M2"/>
    <mergeCell ref="B68:B73"/>
    <mergeCell ref="P68:P73"/>
    <mergeCell ref="J6:M6"/>
    <mergeCell ref="B39:B42"/>
    <mergeCell ref="B43:B45"/>
    <mergeCell ref="B46:B48"/>
    <mergeCell ref="C24:C25"/>
  </mergeCells>
  <hyperlinks>
    <hyperlink ref="V20" r:id="rId1" xr:uid="{00000000-0004-0000-0000-000000000000}"/>
    <hyperlink ref="V23" r:id="rId2" xr:uid="{00000000-0004-0000-0000-000002000000}"/>
    <hyperlink ref="V24" r:id="rId3" xr:uid="{00000000-0004-0000-0000-000003000000}"/>
    <hyperlink ref="V26" r:id="rId4" xr:uid="{00000000-0004-0000-0000-000004000000}"/>
    <hyperlink ref="V52" r:id="rId5" xr:uid="{00000000-0004-0000-0000-000005000000}"/>
    <hyperlink ref="V64" r:id="rId6" xr:uid="{00000000-0004-0000-0000-000006000000}"/>
    <hyperlink ref="V65" r:id="rId7" xr:uid="{00000000-0004-0000-0000-000007000000}"/>
    <hyperlink ref="V58" r:id="rId8" xr:uid="{00000000-0004-0000-0000-000008000000}"/>
    <hyperlink ref="V61" r:id="rId9" xr:uid="{00000000-0004-0000-0000-000009000000}"/>
    <hyperlink ref="V62" r:id="rId10" xr:uid="{00000000-0004-0000-0000-00000A000000}"/>
    <hyperlink ref="V63" r:id="rId11" xr:uid="{00000000-0004-0000-0000-00000B000000}"/>
    <hyperlink ref="V66" r:id="rId12" xr:uid="{00000000-0004-0000-0000-00000C000000}"/>
    <hyperlink ref="V59" r:id="rId13" xr:uid="{00000000-0004-0000-0000-00000D000000}"/>
    <hyperlink ref="V56" r:id="rId14" xr:uid="{00000000-0004-0000-0000-00000E000000}"/>
    <hyperlink ref="V51" r:id="rId15" xr:uid="{00000000-0004-0000-0000-00000F000000}"/>
    <hyperlink ref="V55" r:id="rId16" xr:uid="{00000000-0004-0000-0000-000010000000}"/>
    <hyperlink ref="V33" r:id="rId17" xr:uid="{00000000-0004-0000-0000-000011000000}"/>
    <hyperlink ref="V35:V41" r:id="rId18" display="afernandez@mintrabajo.gov.co" xr:uid="{00000000-0004-0000-0000-000012000000}"/>
    <hyperlink ref="V34" r:id="rId19" xr:uid="{00000000-0004-0000-0000-000013000000}"/>
    <hyperlink ref="V10" r:id="rId20" xr:uid="{00000000-0004-0000-0000-000014000000}"/>
    <hyperlink ref="V11" r:id="rId21" xr:uid="{00000000-0004-0000-0000-000015000000}"/>
    <hyperlink ref="V69" r:id="rId22" xr:uid="{00000000-0004-0000-0000-000017000000}"/>
    <hyperlink ref="V19" r:id="rId23" xr:uid="{00000000-0004-0000-0000-000018000000}"/>
    <hyperlink ref="V42" r:id="rId24" xr:uid="{00000000-0004-0000-0000-000019000000}"/>
    <hyperlink ref="V38" r:id="rId25" xr:uid="{00000000-0004-0000-0000-00001A000000}"/>
    <hyperlink ref="V37" r:id="rId26" xr:uid="{00000000-0004-0000-0000-00001B000000}"/>
    <hyperlink ref="V14" r:id="rId27" xr:uid="{00000000-0004-0000-0000-00001C000000}"/>
    <hyperlink ref="V12" r:id="rId28" xr:uid="{00000000-0004-0000-0000-00001D000000}"/>
    <hyperlink ref="V70" r:id="rId29" xr:uid="{00000000-0004-0000-0000-00001E000000}"/>
    <hyperlink ref="V57" r:id="rId30" xr:uid="{00000000-0004-0000-0000-00001F000000}"/>
    <hyperlink ref="V71" r:id="rId31" xr:uid="{00000000-0004-0000-0000-000020000000}"/>
    <hyperlink ref="V72" r:id="rId32" xr:uid="{00000000-0004-0000-0000-000021000000}"/>
    <hyperlink ref="V67" r:id="rId33" xr:uid="{00000000-0004-0000-0000-000022000000}"/>
    <hyperlink ref="V13" r:id="rId34" xr:uid="{00000000-0004-0000-0000-000024000000}"/>
    <hyperlink ref="V15" r:id="rId35" xr:uid="{00000000-0004-0000-0000-000025000000}"/>
    <hyperlink ref="V16" r:id="rId36" xr:uid="{00000000-0004-0000-0000-000026000000}"/>
    <hyperlink ref="V43" r:id="rId37" xr:uid="{00000000-0004-0000-0000-000027000000}"/>
    <hyperlink ref="V44" r:id="rId38" xr:uid="{00000000-0004-0000-0000-000028000000}"/>
    <hyperlink ref="V45" r:id="rId39" xr:uid="{00000000-0004-0000-0000-000029000000}"/>
    <hyperlink ref="V46" r:id="rId40" xr:uid="{00000000-0004-0000-0000-00002A000000}"/>
    <hyperlink ref="V47" r:id="rId41" xr:uid="{00000000-0004-0000-0000-00002B000000}"/>
    <hyperlink ref="V48" r:id="rId42" xr:uid="{00000000-0004-0000-0000-00002C000000}"/>
    <hyperlink ref="V49" r:id="rId43" xr:uid="{00000000-0004-0000-0000-00002D000000}"/>
    <hyperlink ref="V50" r:id="rId44" xr:uid="{00000000-0004-0000-0000-00002E000000}"/>
    <hyperlink ref="V68" r:id="rId45" xr:uid="{00000000-0004-0000-0000-00002F000000}"/>
    <hyperlink ref="V8" r:id="rId46" xr:uid="{00000000-0004-0000-0000-000030000000}"/>
    <hyperlink ref="V9" r:id="rId47" xr:uid="{00000000-0004-0000-0000-000031000000}"/>
    <hyperlink ref="V17" r:id="rId48" xr:uid="{00000000-0004-0000-0000-000032000000}"/>
    <hyperlink ref="V18" r:id="rId49" xr:uid="{00000000-0004-0000-0000-000033000000}"/>
    <hyperlink ref="V32" r:id="rId50" xr:uid="{00000000-0004-0000-0000-000034000000}"/>
    <hyperlink ref="V22" r:id="rId51" xr:uid="{4425265C-C9ED-49C8-9AAB-0FA648AFC51B}"/>
    <hyperlink ref="V53" r:id="rId52" xr:uid="{21795BD5-A947-4333-A60F-DF9E8B39B2D8}"/>
    <hyperlink ref="V54" r:id="rId53" xr:uid="{35E3F99D-E3D9-49D6-9899-737D184D8ED7}"/>
    <hyperlink ref="V60" r:id="rId54" xr:uid="{7680FC0D-B658-47F9-9899-9E5175A969CA}"/>
  </hyperlinks>
  <printOptions horizontalCentered="1"/>
  <pageMargins left="0" right="0" top="0.35433070866141736" bottom="0.35433070866141736" header="0.31496062992125984" footer="0.31496062992125984"/>
  <pageSetup paperSize="14" scale="28" fitToHeight="7" orientation="landscape" r:id="rId55"/>
  <drawing r:id="rId56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 E. Sectorial 2019-2022</vt:lpstr>
      <vt:lpstr>'Plan E. Sectorial 2019-2022'!Área_de_impresión</vt:lpstr>
      <vt:lpstr>TIPO_INDICADOR</vt:lpstr>
      <vt:lpstr>'Plan E. Sectorial 2019-2022'!Títulos_a_imprimir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Gómez Mantilla</dc:creator>
  <cp:lastModifiedBy>Javier Mauricio Gomez Mantilla</cp:lastModifiedBy>
  <cp:lastPrinted>2019-08-13T15:18:39Z</cp:lastPrinted>
  <dcterms:created xsi:type="dcterms:W3CDTF">2016-01-27T20:30:19Z</dcterms:created>
  <dcterms:modified xsi:type="dcterms:W3CDTF">2020-10-02T19:34:16Z</dcterms:modified>
</cp:coreProperties>
</file>