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lio Cesar\Desktop\"/>
    </mc:Choice>
  </mc:AlternateContent>
  <bookViews>
    <workbookView xWindow="0" yWindow="0" windowWidth="20490" windowHeight="7155"/>
  </bookViews>
  <sheets>
    <sheet name="F14.1  PLANES DE MEJORAMIENT..." sheetId="1" r:id="rId1"/>
  </sheets>
  <definedNames>
    <definedName name="_xlnm._FilterDatabase" localSheetId="0" hidden="1">'F14.1  PLANES DE MEJORAMIENT...'!$A$29:$BK$58</definedName>
    <definedName name="_xlnm.Print_Area" localSheetId="0">'F14.1  PLANES DE MEJORAMIENT...'!$A$1:$L$58</definedName>
    <definedName name="_xlnm.Print_Titles" localSheetId="0">'F14.1  PLANES DE MEJORAMIENT...'!$28:$29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D10" i="1"/>
  <c r="C16" i="1"/>
  <c r="E14" i="1"/>
  <c r="D14" i="1"/>
  <c r="F14" i="1" s="1"/>
  <c r="D13" i="1"/>
  <c r="D12" i="1"/>
  <c r="D11" i="1"/>
  <c r="F10" i="1"/>
  <c r="E10" i="1"/>
  <c r="E16" i="1" s="1"/>
  <c r="D16" i="1"/>
  <c r="F16" i="1" l="1"/>
  <c r="C26" i="1"/>
  <c r="D24" i="1" l="1"/>
  <c r="D25" i="1"/>
  <c r="D26" i="1" l="1"/>
</calcChain>
</file>

<file path=xl/sharedStrings.xml><?xml version="1.0" encoding="utf-8"?>
<sst xmlns="http://schemas.openxmlformats.org/spreadsheetml/2006/main" count="212" uniqueCount="160">
  <si>
    <t>Entidad</t>
  </si>
  <si>
    <t>CÓDIGO HALLAZGO</t>
  </si>
  <si>
    <t>DESCRIPCIÓN DEL HALLAZGO</t>
  </si>
  <si>
    <t>CAUSA DEL HALLAZGO</t>
  </si>
  <si>
    <t>ACCIÓN DE MEJORA</t>
  </si>
  <si>
    <t>OBSERVACIONES</t>
  </si>
  <si>
    <t>TOTAL</t>
  </si>
  <si>
    <t>Ministerio dcel Trabajo</t>
  </si>
  <si>
    <t>Fecha seguimiento</t>
  </si>
  <si>
    <t>EN EJECUCIÓN</t>
  </si>
  <si>
    <t>AREA RESPONSABLE</t>
  </si>
  <si>
    <t>2018-9</t>
  </si>
  <si>
    <t>Hallazgo 9. Pagos Intereses Moratorios por Sentencias Ejecutoriadas. Los pagos de intereses moratorios liquidados en las Resoluciones   de cumplimiento de sentencias s. 5579 de 26 dic 2017 y 3477 de 31 jul 2018,  fueron oportus acorde con la rmatividad aplicable, generando intereses moratorios después de los térmis del Decreto 01 de 1984 y la Ley 1437 de 2011 por valor de $135.547.393</t>
  </si>
  <si>
    <t>Actualizar el procedimiento existente de pago de sentencias y conciliaciones, enfatizando en el seguimiento, monitoreo y control de fallos judiciales,  y lo concerniente al pago oficioso, Decretos s. 2469 de 2015 y 1342 de 2016.</t>
  </si>
  <si>
    <t xml:space="preserve">Desarrollar mesa de trabajo liderada por la Oficina Asesora Jurídica con las áreas involucradas: Subdirección de Gestión del Talento, Subdirección Administrativa y Financiera y, Subdirección de Pensiones. </t>
  </si>
  <si>
    <t>Mesa de trabajo.</t>
  </si>
  <si>
    <t>Elaborar proyecto de actualización procedimiento pago de sentencias y conciliaciones.</t>
  </si>
  <si>
    <t>Proyecto de procedimiento</t>
  </si>
  <si>
    <t>Socializar mediante correo electrónico el proyecto de actualización, con las áreas involucradas para sus observaciones.</t>
  </si>
  <si>
    <t>Correo electrónico</t>
  </si>
  <si>
    <t>Elaborar el texto definitivo del procedimiento actualizado y someterlo a aprobación de las áreas involucradas.</t>
  </si>
  <si>
    <t>Solicitar y verificar  incorporación en el Sistema Integrado de Gestión del Ministerio del Trabajo, dentro del proceso de Gestión Jurídica del Grupo de Defensa Judicial.</t>
  </si>
  <si>
    <t>Correo electrónico a la Oficina Asesora de Planeación, Grupo Líder SIG, para su análisis frente a requisitos de calidad, y posterior publicación en el sistema repositorio SIG.</t>
  </si>
  <si>
    <t>Depurar los fallos desfavorables y ejecutoriados con el fin de procurar su oportu cumplimiento.</t>
  </si>
  <si>
    <t>Incluir los fallos  desfavorables a los intereses del Ministerio del Trabajo en  las bases de datos de la OAJ y reportar al área que tenga competencia para gestionar el  cumplimiento en los térmis del procedimiento establecido para el efecto.</t>
  </si>
  <si>
    <t>Informe de depuración fallos desfavorables</t>
  </si>
  <si>
    <t>2016-36</t>
  </si>
  <si>
    <t>Hallazgo  36. Gestión Documental (OI). La Ley General de Archivos - Ley 594 de 2000 y el Acuerdo . 002 del 14 de marzo de 2014, expedido por el Archivo General de la Nación, establecieron los criterios básicos para la creación, conformación, organización, control y consulta de los expedientes de archivo y se dictaron otras disposiciones.
El artículo 7 de dicho acuerdo señala lo siguiente</t>
  </si>
  <si>
    <t>Realizar seguimiento a la gestión del Archivo Documental del Nivel Central.</t>
  </si>
  <si>
    <t>Realizar seguimiento a la gestión del Archivo del Grupo de Gestión Contractual y de la Oficina Asesora Jurídica.</t>
  </si>
  <si>
    <t>2015-5</t>
  </si>
  <si>
    <t xml:space="preserve">Hallazgo  5. Liquidacion Contratos.  El contrato 407 de 2013 celebrado con UNE,  ha sido liquidado, a pesar que se decretó el incumplimiento del contrato y la liquidación fue solicitada por el supervisor </t>
  </si>
  <si>
    <t>Incumplimiento de lo dispuesto en el Manual de Contratación el cual en su numeral 5 establece: "Corresponde al Grupo Contractual adelantar, en coordinación con el supervisor o interventor del contrato, la liquidación del contrato celebrado"</t>
  </si>
  <si>
    <t>Realizar informe de seguimiento semestral al proceso judicial que se adelanta entre UNE y el Ministerio del Trabajo.</t>
  </si>
  <si>
    <t>Elaborar informe del estado de avance del proceso, con la información suministrada por la Oficina Asesora Jurídica.</t>
  </si>
  <si>
    <t>Informe del estado del proceso (semestral)</t>
  </si>
  <si>
    <t>2015-10</t>
  </si>
  <si>
    <t>Hallazgo  10. Resoluciones de Multas devueltas al Ministerio del Trabajo. El Ministerio del Trabajo impone multas a los infractores de las rmas laborales y de Seguridad Social, a favor de SENA, del Fondo de Riesgos Laborales y del Fondo de Solidaridad Pensional, basado en las siguientes rmas:
Ley 1610 de 2013, artículo 7; Ley 1562 de 2012, artículo 13; Ley 100 de 1993, artículo 271; Reso</t>
  </si>
  <si>
    <t>Reiterar periódicamente a Directores Territoriales, Coordinadores de Grupos e Inspectores de Trabajo y Seguridad Social, sobre cumplimiento de Circulares vigentes en materia de Recaudo de Multas con desti a SENA, FONDO DE RIESGOS LABORALES Y FONDO DE PENSIONES.</t>
  </si>
  <si>
    <t>Socializar trimestralmente a través de Correos Electrónicos, Memorandos y/o  Circulares,  el  Memorando con radicado número 06S12019332000000002246 del 6 de febrero de 2019, sobre  cumplimiento de circulares vigentes para lograr mayor efectividad en Resoluciones de Sanción y documentación requerida con desti al SENA y a los fondos recaudadores de los FONDOS DE RIESGOS y DE PENSIONES.</t>
  </si>
  <si>
    <t xml:space="preserve">Envío de  reiteración </t>
  </si>
  <si>
    <t xml:space="preserve">Efectuar  seguimiento a los resultados del monitoreo  de las  devoluciones de actos administrativos producidos por las Direcciones territoriales, sus ajustes y subsanación. </t>
  </si>
  <si>
    <t xml:space="preserve">Realizar y reportar trimestralmente el seguimiento  a  los actos administrativos  devueltos a las Direcciones Territoriales y sus correcciones  </t>
  </si>
  <si>
    <t>Informe</t>
  </si>
  <si>
    <t>2015-20</t>
  </si>
  <si>
    <t>Hallazgo  20. Cumplimiento programas del PIGA. Pese a que el Ministerio tiene adoptado el PIGA, se encuentran debilidades con relación a la implementación de los programas de Gestión Ambiental dado que  están definidas en forma clara las metas, indicadores que permitan ejecutar la política ambiental al interior de la institución de manera efectiva, oportuna e integral. Adicionalmente  se</t>
  </si>
  <si>
    <t>Realizar el diagnóstico y viabilidad de la implementación del Sistema de Gestión Ambiental para las Direcciones Territoriales</t>
  </si>
  <si>
    <t>Elaborar el diagnóstico y viabilidad de la implementación del Sistema de Gestión Ambiental para las Direcciones Territoriales, en coordinación con IVC.</t>
  </si>
  <si>
    <t xml:space="preserve">Diagnóstico y viabilidad </t>
  </si>
  <si>
    <t xml:space="preserve">Informe </t>
  </si>
  <si>
    <t>2015-27</t>
  </si>
  <si>
    <t>Hallazgo  27. Otros Deudores - Embargos Judidiales. Al 31 de diciembre de 2015, la cuenta contable 147013 Embargos Judiciales, presenta un saldo de $1.115.9 millones, al verificar en la Oficina Asesora Jurídica del Ministerio del Trabajo los procesos que dieron origen a los embargos, se evidenció que 4 de ellos por $519.9 millones  se encuentran relacionados con proceso jurídico vigente</t>
  </si>
  <si>
    <t>2015-32</t>
  </si>
  <si>
    <t>Hallazgo  32. Fondo de Riesgos Laborales -1475 - Deudas de Dificil Cobro.  A 31 de diciembre de 2015  en le auxiliar de la cuenta Deudores del FRL se registra un saldo en la subcuenta 1475 por concepto de deudas de difícil cobro por $8,805.1 millones, que corresponden a cartera desde el año 2004 hasta 2015 por concepto de multas que se encuentran en proceso de cobro, sin embargo al  esta</t>
  </si>
  <si>
    <t>Elaborar y Monitorear el plan de acción para el saneamiento de las cuentas por cobrar de mayor antigüedad</t>
  </si>
  <si>
    <t>Seguimiento de resultados para el monitoreo del plan de acción para el saneamiento de las cuentas por cobrar de mayor antigüedad</t>
  </si>
  <si>
    <t xml:space="preserve">Realizar y reportar trimestralmente el seguimiento para asegurar la gestión  de saneamiento de la cartera </t>
  </si>
  <si>
    <t>Revisar el manual de políticas contables en relación de las cuentas por cobrar del Ministerio</t>
  </si>
  <si>
    <t>Adelantar mesas de trabajo con los diferentes administradores de los fondos, con el acompañamiento de Contaduría General de la Nación, para analizar las cuentas  contables relacionadas, con el propósito de establecer la política a ser implementada.</t>
  </si>
  <si>
    <t xml:space="preserve">Manual de Políticas Contables actualizado, aprobado y comunicado </t>
  </si>
  <si>
    <t>2015-37</t>
  </si>
  <si>
    <t>Hallazgo  37. Medidas adoptadas por el Ministerio del Trabajo para la aplicación de los estándares Internacionales de Informacion Financiera. Para adelantar estas actividades, la Contaduría General de la Nación expidió el Instructivo 02 de octubre de 2015, estableciendo los lineamientos para la transición al marco rmativo para las entidades de gobier, el cual tiene como referente el Marc</t>
  </si>
  <si>
    <t xml:space="preserve"> se evidenció en el Ministerio, la existencia de crogramas de planeación que contemplen el inicio de las actividades; tampoco procedimientos y políticas desarrollados para la aplicación del nuevo Marco rmativo expedido por la CGN, que permita establecer el inicio  de la identificación, depuración y el saneamiento de las cifras de los Activos, Pasivos y Patrimonio, que garantice que los s</t>
  </si>
  <si>
    <t>Establecer un mecanismo de autoevaluación que permita controlar el cumplimiento de la Política Contable.</t>
  </si>
  <si>
    <t>Elaborar un check list de autoevaluación que permita controlar el cumplimiento de la Política Contable.</t>
  </si>
  <si>
    <t>Chek list establecido</t>
  </si>
  <si>
    <t>Aplicar check list de autoevaluación que permita controlar el cumplimiento de la Política Contable.</t>
  </si>
  <si>
    <t>Chek list diligenciado</t>
  </si>
  <si>
    <t>2013-5</t>
  </si>
  <si>
    <t>Hallazgo   5. Pago a los Centro de Bienestar del Adulto por beneficiarios fallecidos 
Según los parámetros establecidos por el Consorcio, los CBAs tienen derecho al pago del subsidio indirecto, si el beneficiario fallece después del día 10 de cada mes. En la visita efectuada al CBA Fundación Vicentina Luisa de Marillac se evidenció que en las nóminas de enero a mayo de 2013,  se le cance</t>
  </si>
  <si>
    <t>Aspectos asociadas al proceso de  reporte de vedades generon el hallazgo</t>
  </si>
  <si>
    <t>Identificar, analizar y gestionar los riesgos inters y exters, asociados al pago de subsidios a CPSAM de beneficiarios del Programa Colombia Mayor de la modalidad indirecta (Centros de Protección Social al Adulto Mayor)</t>
  </si>
  <si>
    <t>Analizar, diseñar y/o actualizar la Matriz de Riesgos y Controles asociados al pago de subsidios indirectos a CPSAM (Centros de Protección Social al Adulto Mayor) para beneficiarios del Programa Colombia Mayor .</t>
  </si>
  <si>
    <t>Matriz de Riesgos y Controles del Programa Colombia Mayor</t>
  </si>
  <si>
    <t xml:space="preserve">Realizar seguimiento al desempeño de controles y su impacto sobre los riesgos. </t>
  </si>
  <si>
    <t>Informe de seguimiento Trimestral.</t>
  </si>
  <si>
    <t>2012-1</t>
  </si>
  <si>
    <t>Hallazgo  1. Pago de subsidios a beneficiarios fallecidos- Para la vigencia 2012 se efectúo cruce de la base de datos de los beneficiarios del programa de Protección social al Adulto Mayor con cargo a la subcuenta de subsistencia y la base de datos de fallecidos certificada por la RNEC, se detectó pagos posteriores a la fecha de fallecimiento de 1,813 beneficiarios por valor de $411,4</t>
  </si>
  <si>
    <t>Deficiencias en el seguimiento y control para la aplicación de pagos</t>
  </si>
  <si>
    <t>Identificar, analizar y gestionar los riesgos inters y exters, asociados a los procesos de liquidación y pago de subsidios a beneficiarios del Programa Colombia Mayor</t>
  </si>
  <si>
    <t>Analizar, diseñar y/o actualizar la Matriz de Riesgos y Controles asociados a la liquidación y pago de subsidios a beneficiarios del Programa Colombia Mayor.</t>
  </si>
  <si>
    <t>Matriz de Riesgos y Controles del Programa Colombia Mayor.</t>
  </si>
  <si>
    <t>Informes de seguimiento Trimestrales.</t>
  </si>
  <si>
    <t>2012-4</t>
  </si>
  <si>
    <t xml:space="preserve">Hallazgo  4. Asignación de subsidios: Se asignaron subsidios a 602 beneficiarios que se encontraban fallecidos. </t>
  </si>
  <si>
    <t>Debilidades en la aplicación de sistemas de control en las etapas de afiliación para establecer la supervivencia del beneficiario.</t>
  </si>
  <si>
    <t>Identificar, analizar y gestionar los riesgos inters y exters, asociados a los procesos de liquidación de nómina subsidios a beneficiarios del Programa Colombia Mayor.</t>
  </si>
  <si>
    <t>Analizar, diseñar y/o actualizar la Matriz de Riesgos y Controles asociados al proceso de liquidación de mina  de subsidios a beneficiarios del Programa Colombia Mayor.</t>
  </si>
  <si>
    <t>2012-11</t>
  </si>
  <si>
    <t>Hallazgo  11. Debilidades en el procedimiento de ingreso al programa: En el procedimiento de inscripción al programa PPSAM  se están aplicando controles como: solicitar estado de la CC para determinar si está fallecido, validar que la persona  esté en otros programas del gobier, determinar dos años de permanencia en el municipio. Incrementando el riesgo de pagos equivocados</t>
  </si>
  <si>
    <t>Identificar, analizar y gestionar los riesgos inters y exters, asociados a los procesos de priorización y vinculación al Programa Colombia Mayor</t>
  </si>
  <si>
    <t>Analizar, diseñar y/o actualizar la Matriz de Riesgos y Controles asociados al proceso de priorización y vinculación al Programa Colombia Mayor.</t>
  </si>
  <si>
    <t>2012-12</t>
  </si>
  <si>
    <t>Hallazgo  12. Registro de vedades y Seguimiento de las entidades Territoriales:  existe un mecanismo de control entre la entidad territorial y el consorcio, correspondiente a la asignación y distribución de los recursos de la subcuenta subsistencia</t>
  </si>
  <si>
    <t xml:space="preserve">Falta de control y seguimiento </t>
  </si>
  <si>
    <t>Identificar, analizar y gestionar los riesgos inters y exters, asociados al proceso de reporte de vedades de beneficiarios por parte de los Entes Territoriales</t>
  </si>
  <si>
    <t>Analizar, diseñar y/o actualizar la Matriz de Riesgos y Controles asociados al proceso de reporte de vedades y beneficiarios por parte de los Entes Territoriales del Programa Colombia Mayor.</t>
  </si>
  <si>
    <t>2012-14</t>
  </si>
  <si>
    <t>Hallazgo  14. Pago de mesadas posteriores al fallecimiento del pensionado (F). Realizado el cruces entre la base de datos de defunción entregado por la Registraduría Nacional del Estado Civil y las nóminas de pensionados suministradas por FOPEP, dio como resultado pagos con fecha posterior a la del deceso a ochenta y ocho (88) pensionados fallecidos por valor de $165,1 millones, Incumpli</t>
  </si>
  <si>
    <t>Pagos con fecha posterior a la del deceso</t>
  </si>
  <si>
    <t>Controlar, prevenir y mitigar los riesgos en el pago de mesadas posteriores a la fecha de fallecimiento del pensionado.</t>
  </si>
  <si>
    <t xml:space="preserve"> Analizar, diseñar y/o actualizar la Matriz de Riesgos y Controles asociados al proceso de pago de la mina de FOPEP a fin mitigar el pago de mesadas a pensionados fallecidos. </t>
  </si>
  <si>
    <t>matriz de Riesgos y Controles</t>
  </si>
  <si>
    <t xml:space="preserve">Realizar seguimiento a las mesadas canceladas a pensionados fallecidos y de acciones adelantadas frente a los informes de pago de mesadas a pensionados fallecidos.
</t>
  </si>
  <si>
    <t>Subdirección Administrativa y Financiera
-Grupo de Contabilidad</t>
  </si>
  <si>
    <t>Oficina Asesora Jurídica</t>
  </si>
  <si>
    <t>Subdirección Administrativa y Financiera
-Grupo de Gestión Documental</t>
  </si>
  <si>
    <t>Subdirección Administrativa y Financiera
-Grupo de Gestión Contractual</t>
  </si>
  <si>
    <t>Dirección de Inspección, Vigilancia, Control y Gestión Territorial</t>
  </si>
  <si>
    <t>Dirección de Inspección, Vigilancia, Control y Gestión Territorial
- Dirección de Pensiones y otras Prestaciones
- Dirección de Riesgos Laborales</t>
  </si>
  <si>
    <t>Subdirección Administrativa y Financiera 
Dirección de Inspección Vigilancia y Control.</t>
  </si>
  <si>
    <t>Dirección de Riesgos Laborales</t>
  </si>
  <si>
    <t>Dirección de Riesgos Laborales
- Subdirección Administrativa y Financiera</t>
  </si>
  <si>
    <t>Subdirección de Subsidios Pensionales, Servicios Sociales Complementarios y Otras Prestaciones.</t>
  </si>
  <si>
    <t>Subdirección de Pensiones Contributivas</t>
  </si>
  <si>
    <t>PLAN DE MEJORAMIENTO CON LA CONTRALORÍA GENERAL DE LA REPÚBLICA</t>
  </si>
  <si>
    <t xml:space="preserve">ACTIVIDADES </t>
  </si>
  <si>
    <t>Se realizó la mesa de trabajo el 23 de octubre de 2019, con funcionarios de las áreas de la Subdirección Administrativa y Financiera, Subdirección de Gestión del Talento Humano y Oficina Asesora Jurídica.</t>
  </si>
  <si>
    <t>Se elaboró el proyecto de actualización procedimiento del pago de sentencias y conciliaciones.</t>
  </si>
  <si>
    <t>Se remitió  correo electrónico el 31 de diciembre de 2019 con el fin de socializar y recibir las observaciones que se consideren pertinentes.</t>
  </si>
  <si>
    <t>Se cuenta con la Metodología de Gestión del Riesgo del Fondo de Solidaridad Pensional- FSP y con la matriz de Riesgos y Controles.</t>
  </si>
  <si>
    <t xml:space="preserve">Diagnosticar los casos y definir el plan de acción que corresponda </t>
  </si>
  <si>
    <t>Se estableció el Checklist políticas contables - Administrativas</t>
  </si>
  <si>
    <t>Se realizó la mesa de trabajo el 12 de diciembre de 2019, con funcionarios de Mintrabajo, Fiduprevisora, Mc Montes y Amezquita</t>
  </si>
  <si>
    <t xml:space="preserve">31/03/2020
</t>
  </si>
  <si>
    <t xml:space="preserve">Procedimiento actualizado. </t>
  </si>
  <si>
    <t>Se efectuó el seguimiento a la gestión del Archivo del Grupo de Gestión Contractual y a la Oficina Asesora Jurídica.</t>
  </si>
  <si>
    <t>Inoportunidad en el trámite para la liquidación, recocimiento y pagos de sentencias judiciales y deficiencias en los mecanismos de seguimiento y monitoreo a los fallos de sentencias ejecutoriadas.</t>
  </si>
  <si>
    <t>Falta de mecanismos de control en la gestión documental dentro de la entidad, documentación, específicamente falta de seguimiento por parte del Grupo de Administración Documental de la Subdirección Administrativa y Financiera, lo que dificulta la utilización y conservación de dicha</t>
  </si>
  <si>
    <t>Carencia de procedimientos, controles e información consolidada por parte de la Dirección de Inspección, Vigilancia, Control y Gestión Territorial del Ministerio del Trabajo, que unifiquen en forma sistematizada a nivel nacional los actos administrativos que imponen las multas, a favor del Fondo de Riesgos Laborales, el Fondo de Solidaridad Pensional y el SENA; con</t>
  </si>
  <si>
    <t xml:space="preserve">No están definidas de forma clara las metas, indicadores que permitan ejecutar la política ambiental al interior de la institución de manera efectiva, oportuna e integral. </t>
  </si>
  <si>
    <t>Deficiencias en el control interno al no existir una adecuada conciliación, control y seguimiento de los depósitos judiciales pendientes de pago en los que figuran consignados por el Ministerio del Trabajo como demandado.</t>
  </si>
  <si>
    <t>Deficiencias de control interno contable en los procedimientos establecidos para el registro de los hechos económicos en los estado contables  del FRL de la vigencia 2015, tal como lo establece la ley 87 de 1993 y el régimen de contabilidad publica.</t>
  </si>
  <si>
    <t>Falta de controles en la generación para la afiliación de beneficiarios al programa PPSAM.
Incumplimiento de los municipios a lo establecido en el Art.30 Decreto 3771 parágrafo 2. 
El consorcio  efectúa una total verificación y validación de los requisitos para los nuevos beneficiarios.</t>
  </si>
  <si>
    <t>CUMPLIDAS</t>
  </si>
  <si>
    <r>
      <t xml:space="preserve">Se actualizó el procedimiento de pago de sentencias y conciliaciones, con Código:GJ-PD-05, VERSIÓN 2 del 30 de mayo 30 de 2020 y se publicó en el SIG.
</t>
    </r>
    <r>
      <rPr>
        <b/>
        <sz val="12"/>
        <color rgb="FF000000"/>
        <rFont val="Arial Narrow"/>
        <family val="2"/>
      </rPr>
      <t>Cumplida Extemporáneamente</t>
    </r>
  </si>
  <si>
    <r>
      <t xml:space="preserve">Mediante correo electrónico del 29 de mayo de 2020, al Oficina Jurídica remitió a la Oficina Asesorar de Planeación el procedimiento definitivo con el fin de incluir en el SIG, el cual quedó publicado en el SIG, el 30 de mayo de 2020.
</t>
    </r>
    <r>
      <rPr>
        <b/>
        <sz val="12"/>
        <color rgb="FF000000"/>
        <rFont val="Arial Narrow"/>
        <family val="2"/>
      </rPr>
      <t>Cumplida Extemporáneamente</t>
    </r>
  </si>
  <si>
    <t>ACTIVIDADES</t>
  </si>
  <si>
    <t>UNIDAD DE MEDIDA</t>
  </si>
  <si>
    <t>CANTIDADES UNIDAD DE MEDIDA</t>
  </si>
  <si>
    <t>FECHA DE INICIO</t>
  </si>
  <si>
    <t>FECHA DE TERMINACIÓN</t>
  </si>
  <si>
    <t>PLAZO EN SEMANAS</t>
  </si>
  <si>
    <t>AVANCE FÍSICO DE EJECUCIÓN</t>
  </si>
  <si>
    <r>
      <rPr>
        <b/>
        <sz val="12"/>
        <color theme="1"/>
        <rFont val="Arial Narrow"/>
        <family val="2"/>
      </rPr>
      <t xml:space="preserve">EN EJECUCIÓN. </t>
    </r>
    <r>
      <rPr>
        <sz val="12"/>
        <color theme="1"/>
        <rFont val="Arial Narrow"/>
        <family val="2"/>
      </rPr>
      <t>La Secretaria General mediante correo electrónico del 3 de julio  aprobó la prórroga de la fecha de terminación para el 31 de enero de 2021, de acuerdo con la solicitud realizada por la Subdirección Administrativa y Financiera ante la Secretaría General y la Oficina de Control Interno(fecha de aprobación: 3 de julio de 2020).</t>
    </r>
  </si>
  <si>
    <r>
      <rPr>
        <b/>
        <sz val="12"/>
        <color theme="1"/>
        <rFont val="Arial Narrow"/>
        <family val="2"/>
      </rPr>
      <t xml:space="preserve">EN EJECUCIÓN. </t>
    </r>
    <r>
      <rPr>
        <sz val="12"/>
        <color theme="1"/>
        <rFont val="Arial Narrow"/>
        <family val="2"/>
      </rPr>
      <t>La Secretaria General mediante correo electrónico del 3 de julio  aprobó la prórroga de la fecha de terminación para el 15 de diciembre de 2020, de acuerdo con la solicitud realizada por la Subdirección Administrativa y Financiera ante la Secretaría General y la Oficina de Control Interno (fecha de aprobación: 3 de julio de 2020).</t>
    </r>
  </si>
  <si>
    <t>Continuar con la verificación de cada uno de los procesos en los cuales están decretadas medidas cautelares, identificando cada uno de ellos, y conciliando la información correspondiente.</t>
  </si>
  <si>
    <t>Continuar con la validación de  cada uno de los procesos en los cuales exista medida cautelar,  despacho, tipo de proceso, demandante, demandado  y monto embargado.</t>
  </si>
  <si>
    <t>Se elaboró el informe que evidencia la construcción y monitoreo al plan de acción de las cuentas por cobrar.</t>
  </si>
  <si>
    <t>En noviembre de 2019 La OAJ elaboró un informe sobre el estado de los embargos de las cuentas del Ministerio del Trabajo, evidenciando que es necesario interactuar con el Ministerio de Salud y la UGPP para conciliar la información sobre el particular, con el fin de depurar la cuenta contable.</t>
  </si>
  <si>
    <t>HALLAZGOS VIGENCIAS 2012-2018</t>
  </si>
  <si>
    <t>PLAN DE DE MEJORAMIENTO DESPUÉS DEL CIERRE DE HALLAZGOS</t>
  </si>
  <si>
    <t>PLAN DE DE MEJORAMIENTO ANTES DEL CIERRE DE HALLAZGOS</t>
  </si>
  <si>
    <t>HALLAZGOS</t>
  </si>
  <si>
    <t>A 31 DICIEMBRE 2019</t>
  </si>
  <si>
    <t>EN EL PRIMER TRIMESTRE 2020</t>
  </si>
  <si>
    <t>EN ELSEGUNDO TRIMESTRE 2020</t>
  </si>
  <si>
    <t>EXTEMPORÁNEAMENTE</t>
  </si>
  <si>
    <t>CON PRÓRROGA</t>
  </si>
  <si>
    <t>DENTRO DEL TÉRMINO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</si>
</sst>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19" x14ac:knownFonts="1">
    <font>
      <sz val="11"/>
      <color indexed="8"/>
      <name val="Calibri"/>
      <family val="2"/>
      <scheme val="minor"/>
    </font>
    <font>
      <sz val="11"/>
      <color theme="1"/>
      <name val="Calibri"/>
      <family val="2"/>
      <scheme val="minor"/>
    </font>
    <font>
      <sz val="11"/>
      <color indexed="8"/>
      <name val="Calibri"/>
      <family val="2"/>
      <scheme val="minor"/>
    </font>
    <font>
      <sz val="12"/>
      <color indexed="8"/>
      <name val="Arial Narrow"/>
      <family val="2"/>
    </font>
    <font>
      <b/>
      <sz val="12"/>
      <color indexed="9"/>
      <name val="Arial Narrow"/>
      <family val="2"/>
    </font>
    <font>
      <b/>
      <sz val="12"/>
      <color indexed="8"/>
      <name val="Arial Narrow"/>
      <family val="2"/>
    </font>
    <font>
      <sz val="12"/>
      <color theme="1"/>
      <name val="Arial Narrow"/>
      <family val="2"/>
    </font>
    <font>
      <b/>
      <sz val="18"/>
      <color indexed="8"/>
      <name val="Arial Narrow"/>
      <family val="2"/>
    </font>
    <font>
      <sz val="12"/>
      <name val="Arial Narrow"/>
      <family val="2"/>
    </font>
    <font>
      <b/>
      <sz val="14"/>
      <color indexed="9"/>
      <name val="Arial Narrow"/>
      <family val="2"/>
    </font>
    <font>
      <b/>
      <sz val="14"/>
      <color indexed="8"/>
      <name val="Arial Narrow"/>
      <family val="2"/>
    </font>
    <font>
      <b/>
      <sz val="18"/>
      <color rgb="FFFF0000"/>
      <name val="Arial Narrow"/>
      <family val="2"/>
    </font>
    <font>
      <b/>
      <sz val="12"/>
      <color theme="1"/>
      <name val="Arial Narrow"/>
      <family val="2"/>
    </font>
    <font>
      <b/>
      <sz val="12"/>
      <color rgb="FF000000"/>
      <name val="Arial Narrow"/>
      <family val="2"/>
    </font>
    <font>
      <b/>
      <sz val="16"/>
      <color indexed="8"/>
      <name val="Arial Narrow"/>
      <family val="2"/>
    </font>
    <font>
      <sz val="11"/>
      <color indexed="8"/>
      <name val="Arial Narrow"/>
      <family val="2"/>
    </font>
    <font>
      <b/>
      <sz val="14"/>
      <color theme="1"/>
      <name val="Arial Narrow"/>
      <family val="2"/>
    </font>
    <font>
      <sz val="14"/>
      <color indexed="8"/>
      <name val="Calibri"/>
      <family val="2"/>
      <scheme val="minor"/>
    </font>
    <font>
      <b/>
      <sz val="16"/>
      <color indexed="9"/>
      <name val="Arial Narrow"/>
      <family val="2"/>
    </font>
  </fonts>
  <fills count="12">
    <fill>
      <patternFill patternType="none"/>
    </fill>
    <fill>
      <patternFill patternType="gray125"/>
    </fill>
    <fill>
      <patternFill patternType="solid">
        <fgColor indexed="54"/>
      </patternFill>
    </fill>
    <fill>
      <patternFill patternType="solid">
        <fgColor indexed="9"/>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CCFF99"/>
        <bgColor indexed="64"/>
      </patternFill>
    </fill>
    <fill>
      <patternFill patternType="solid">
        <fgColor theme="5" tint="0.59999389629810485"/>
        <bgColor indexed="64"/>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2" fillId="0" borderId="0" applyFont="0" applyFill="0" applyBorder="0" applyAlignment="0" applyProtection="0"/>
  </cellStyleXfs>
  <cellXfs count="86">
    <xf numFmtId="0" fontId="0" fillId="0" borderId="0" xfId="0"/>
    <xf numFmtId="0" fontId="3" fillId="0" borderId="0" xfId="0" applyFont="1" applyAlignment="1">
      <alignment horizontal="center" wrapText="1"/>
    </xf>
    <xf numFmtId="0" fontId="3" fillId="0" borderId="0" xfId="0" applyFont="1" applyAlignment="1">
      <alignment horizontal="center" vertical="center" wrapText="1"/>
    </xf>
    <xf numFmtId="9" fontId="5" fillId="5" borderId="0" xfId="2" applyFont="1" applyFill="1" applyBorder="1" applyAlignment="1">
      <alignment horizontal="center" vertical="center" wrapText="1"/>
    </xf>
    <xf numFmtId="0" fontId="3" fillId="5" borderId="0" xfId="0" applyFont="1" applyFill="1" applyBorder="1" applyAlignment="1">
      <alignment wrapText="1"/>
    </xf>
    <xf numFmtId="0" fontId="3" fillId="5" borderId="0" xfId="0" applyFont="1" applyFill="1" applyBorder="1" applyAlignment="1">
      <alignment horizontal="center" vertical="center" wrapText="1"/>
    </xf>
    <xf numFmtId="0" fontId="3" fillId="5" borderId="0" xfId="0" applyFont="1" applyFill="1" applyBorder="1" applyAlignment="1">
      <alignment horizontal="center" wrapText="1"/>
    </xf>
    <xf numFmtId="0" fontId="5" fillId="0" borderId="0" xfId="0" applyFont="1" applyFill="1" applyBorder="1" applyAlignment="1">
      <alignment horizontal="center" vertical="center" wrapText="1"/>
    </xf>
    <xf numFmtId="0" fontId="3" fillId="0" borderId="0" xfId="0" applyFont="1" applyAlignment="1">
      <alignment wrapText="1"/>
    </xf>
    <xf numFmtId="0" fontId="3" fillId="5" borderId="0" xfId="0" applyFont="1" applyFill="1" applyAlignment="1">
      <alignment wrapText="1"/>
    </xf>
    <xf numFmtId="0" fontId="3" fillId="5" borderId="0" xfId="0" applyFont="1" applyFill="1" applyAlignment="1">
      <alignment horizontal="center" vertical="center" wrapText="1"/>
    </xf>
    <xf numFmtId="0" fontId="3" fillId="0" borderId="0" xfId="0" applyFont="1" applyAlignment="1">
      <alignment horizontal="justify" vertical="center" wrapText="1"/>
    </xf>
    <xf numFmtId="0" fontId="4" fillId="2" borderId="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7" borderId="1" xfId="0" applyFont="1" applyFill="1" applyBorder="1" applyAlignment="1" applyProtection="1">
      <alignment horizontal="center" vertical="top" wrapText="1"/>
      <protection locked="0"/>
    </xf>
    <xf numFmtId="0" fontId="3" fillId="7" borderId="1" xfId="0" applyFont="1" applyFill="1" applyBorder="1" applyAlignment="1" applyProtection="1">
      <alignment vertical="top" wrapText="1"/>
      <protection locked="0"/>
    </xf>
    <xf numFmtId="164" fontId="3" fillId="7" borderId="1" xfId="0" applyNumberFormat="1" applyFont="1" applyFill="1" applyBorder="1" applyAlignment="1" applyProtection="1">
      <alignment horizontal="center" vertical="top" wrapText="1"/>
      <protection locked="0"/>
    </xf>
    <xf numFmtId="1" fontId="3" fillId="7" borderId="1" xfId="0" applyNumberFormat="1" applyFont="1" applyFill="1" applyBorder="1" applyAlignment="1" applyProtection="1">
      <alignment horizontal="center" vertical="top" wrapText="1"/>
      <protection locked="0"/>
    </xf>
    <xf numFmtId="0" fontId="3" fillId="6" borderId="0" xfId="0" applyFont="1" applyFill="1" applyAlignment="1">
      <alignment wrapText="1"/>
    </xf>
    <xf numFmtId="0" fontId="3" fillId="7" borderId="2" xfId="0" applyFont="1" applyFill="1" applyBorder="1" applyAlignment="1" applyProtection="1">
      <alignment vertical="top" wrapText="1"/>
      <protection locked="0"/>
    </xf>
    <xf numFmtId="0" fontId="3" fillId="5" borderId="1" xfId="0" applyFont="1" applyFill="1" applyBorder="1" applyAlignment="1" applyProtection="1">
      <alignment horizontal="center" vertical="top" wrapText="1"/>
      <protection locked="0"/>
    </xf>
    <xf numFmtId="0" fontId="3" fillId="5" borderId="1" xfId="0" applyFont="1" applyFill="1" applyBorder="1" applyAlignment="1" applyProtection="1">
      <alignment vertical="top" wrapText="1"/>
      <protection locked="0"/>
    </xf>
    <xf numFmtId="164" fontId="3" fillId="5" borderId="1" xfId="0" applyNumberFormat="1" applyFont="1" applyFill="1" applyBorder="1" applyAlignment="1" applyProtection="1">
      <alignment horizontal="center" vertical="top" wrapText="1"/>
      <protection locked="0"/>
    </xf>
    <xf numFmtId="1" fontId="3" fillId="5" borderId="1" xfId="0" applyNumberFormat="1" applyFont="1" applyFill="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5"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11" fillId="5" borderId="0" xfId="0" applyFont="1" applyFill="1" applyAlignment="1">
      <alignment horizontal="center" vertical="center" wrapText="1"/>
    </xf>
    <xf numFmtId="0" fontId="10"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5" fillId="0" borderId="0" xfId="0" applyFont="1" applyAlignment="1">
      <alignment horizontal="center" vertical="center" wrapText="1"/>
    </xf>
    <xf numFmtId="0" fontId="14" fillId="7" borderId="1" xfId="0" applyFont="1" applyFill="1" applyBorder="1" applyAlignment="1">
      <alignment horizontal="center" vertical="center" wrapText="1"/>
    </xf>
    <xf numFmtId="9" fontId="14" fillId="7" borderId="1" xfId="2" applyFont="1" applyFill="1" applyBorder="1" applyAlignment="1">
      <alignment horizontal="center" vertical="center" wrapText="1"/>
    </xf>
    <xf numFmtId="0" fontId="14" fillId="0" borderId="1" xfId="0" applyFont="1" applyBorder="1" applyAlignment="1">
      <alignment horizontal="center" vertical="center" wrapText="1"/>
    </xf>
    <xf numFmtId="9" fontId="14" fillId="5" borderId="1" xfId="2" applyFont="1" applyFill="1" applyBorder="1" applyAlignment="1">
      <alignment horizontal="center" vertical="center" wrapText="1"/>
    </xf>
    <xf numFmtId="9" fontId="14" fillId="4" borderId="1" xfId="2" applyFont="1" applyFill="1" applyBorder="1" applyAlignment="1">
      <alignment horizontal="center" wrapText="1"/>
    </xf>
    <xf numFmtId="0" fontId="6" fillId="7" borderId="1" xfId="0" applyFont="1" applyFill="1" applyBorder="1" applyAlignment="1" applyProtection="1">
      <alignment vertical="top" wrapText="1"/>
      <protection locked="0"/>
    </xf>
    <xf numFmtId="0" fontId="6" fillId="8" borderId="1" xfId="1" applyFont="1" applyFill="1" applyBorder="1" applyAlignment="1">
      <alignment horizontal="left" vertical="top" wrapText="1"/>
    </xf>
    <xf numFmtId="0" fontId="8" fillId="8"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0" borderId="1" xfId="0" applyFont="1" applyFill="1" applyBorder="1" applyAlignment="1" applyProtection="1">
      <alignment horizontal="center" vertical="top" wrapText="1"/>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5" borderId="0" xfId="0" applyFont="1" applyFill="1" applyAlignment="1">
      <alignment horizontal="center" vertical="center" wrapText="1"/>
    </xf>
    <xf numFmtId="0" fontId="10" fillId="4"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9" fontId="10" fillId="7" borderId="1" xfId="2" applyFont="1" applyFill="1" applyBorder="1" applyAlignment="1">
      <alignment horizontal="center" vertical="center" wrapText="1"/>
    </xf>
    <xf numFmtId="0" fontId="10"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165" fontId="10" fillId="6" borderId="1" xfId="2"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165" fontId="10" fillId="9" borderId="1" xfId="2" applyNumberFormat="1"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165" fontId="10" fillId="10" borderId="1" xfId="2"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165" fontId="10" fillId="11" borderId="1" xfId="2" applyNumberFormat="1" applyFont="1" applyFill="1" applyBorder="1" applyAlignment="1">
      <alignment horizontal="center" vertical="center" wrapText="1"/>
    </xf>
    <xf numFmtId="0" fontId="16" fillId="0" borderId="1" xfId="0" applyFont="1" applyBorder="1" applyAlignment="1">
      <alignment horizontal="center" vertical="center" wrapText="1"/>
    </xf>
    <xf numFmtId="165" fontId="10" fillId="5" borderId="1" xfId="2" applyNumberFormat="1" applyFont="1" applyFill="1" applyBorder="1" applyAlignment="1">
      <alignment horizontal="center" vertical="center" wrapText="1"/>
    </xf>
    <xf numFmtId="9" fontId="10" fillId="4" borderId="1" xfId="2" applyFont="1" applyFill="1" applyBorder="1" applyAlignment="1">
      <alignment horizontal="center" wrapText="1"/>
    </xf>
    <xf numFmtId="0" fontId="10" fillId="0" borderId="1" xfId="0" applyFont="1" applyBorder="1" applyAlignment="1">
      <alignment horizontal="center" vertical="center" wrapText="1"/>
    </xf>
    <xf numFmtId="165" fontId="10" fillId="5" borderId="2" xfId="2"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0" xfId="0" applyFont="1" applyFill="1" applyBorder="1" applyAlignment="1">
      <alignment horizontal="center" vertical="center" wrapText="1"/>
    </xf>
    <xf numFmtId="0" fontId="11" fillId="5" borderId="0" xfId="0" applyFont="1" applyFill="1" applyAlignment="1">
      <alignment horizontal="center" vertical="center" wrapText="1"/>
    </xf>
    <xf numFmtId="0" fontId="10" fillId="5" borderId="1" xfId="0" applyFont="1" applyFill="1" applyBorder="1" applyAlignment="1">
      <alignment horizontal="center" vertical="center" wrapText="1"/>
    </xf>
    <xf numFmtId="165" fontId="10" fillId="5" borderId="4" xfId="2" applyNumberFormat="1" applyFont="1" applyFill="1" applyBorder="1" applyAlignment="1">
      <alignment horizontal="center" vertical="center" wrapText="1"/>
    </xf>
    <xf numFmtId="165" fontId="10" fillId="5" borderId="3" xfId="2"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center" wrapText="1"/>
    </xf>
    <xf numFmtId="164" fontId="7"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3" fillId="5" borderId="2" xfId="0" applyFont="1" applyFill="1" applyBorder="1" applyAlignment="1" applyProtection="1">
      <alignment horizontal="left" vertical="top" wrapText="1"/>
      <protection locked="0"/>
    </xf>
    <xf numFmtId="0" fontId="3" fillId="5" borderId="4" xfId="0" applyFont="1" applyFill="1" applyBorder="1" applyAlignment="1" applyProtection="1">
      <alignment horizontal="left" vertical="top" wrapText="1"/>
      <protection locked="0"/>
    </xf>
    <xf numFmtId="0" fontId="3" fillId="5" borderId="3" xfId="0" applyFont="1" applyFill="1" applyBorder="1" applyAlignment="1" applyProtection="1">
      <alignment horizontal="left" vertical="top" wrapText="1"/>
      <protection locked="0"/>
    </xf>
    <xf numFmtId="0" fontId="3" fillId="0" borderId="2"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cellXfs>
  <cellStyles count="3">
    <cellStyle name="Normal" xfId="0" builtinId="0"/>
    <cellStyle name="Normal 3" xfId="1"/>
    <cellStyle name="Porcentaje" xfId="2" builtinId="5"/>
  </cellStyles>
  <dxfs count="0"/>
  <tableStyles count="0" defaultTableStyle="TableStyleMedium2" defaultPivotStyle="PivotStyleLight16"/>
  <colors>
    <mruColors>
      <color rgb="FFCCFF99"/>
      <color rgb="FFFFFFCC"/>
      <color rgb="FFFFFF99"/>
      <color rgb="FF99FF99"/>
      <color rgb="FFFF99CC"/>
      <color rgb="FFFF5050"/>
      <color rgb="FFFF7C80"/>
      <color rgb="FF000000"/>
      <color rgb="FFFF99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62"/>
  <sheetViews>
    <sheetView showGridLines="0" tabSelected="1" zoomScale="90" zoomScaleNormal="90" workbookViewId="0">
      <selection activeCell="F25" sqref="F25"/>
    </sheetView>
  </sheetViews>
  <sheetFormatPr baseColWidth="10" defaultColWidth="9.140625" defaultRowHeight="15.75" x14ac:dyDescent="0.25"/>
  <cols>
    <col min="1" max="1" width="18.5703125" style="1" customWidth="1"/>
    <col min="2" max="2" width="42.28515625" style="8" customWidth="1"/>
    <col min="3" max="3" width="27.7109375" style="8" customWidth="1"/>
    <col min="4" max="4" width="34.7109375" style="8" customWidth="1"/>
    <col min="5" max="5" width="24.7109375" style="8" customWidth="1"/>
    <col min="6" max="7" width="18.28515625" style="1" customWidth="1"/>
    <col min="8" max="8" width="15.28515625" style="1" customWidth="1"/>
    <col min="9" max="9" width="12.42578125" style="1" customWidth="1"/>
    <col min="10" max="10" width="15.85546875" style="1" customWidth="1"/>
    <col min="11" max="11" width="14.140625" style="1" customWidth="1"/>
    <col min="12" max="12" width="36.42578125" style="8" customWidth="1"/>
    <col min="13" max="13" width="18.7109375" style="8" customWidth="1"/>
    <col min="14" max="63" width="9.140625" style="9"/>
    <col min="64" max="16384" width="9.140625" style="8"/>
  </cols>
  <sheetData>
    <row r="1" spans="1:63" ht="30.75" customHeight="1" x14ac:dyDescent="0.25">
      <c r="A1" s="79" t="s">
        <v>115</v>
      </c>
      <c r="B1" s="79"/>
      <c r="C1" s="79"/>
      <c r="D1" s="79"/>
      <c r="E1" s="79"/>
      <c r="F1" s="79"/>
      <c r="H1" s="76"/>
      <c r="I1" s="70"/>
      <c r="J1" s="70"/>
      <c r="K1" s="77"/>
      <c r="L1" s="7"/>
    </row>
    <row r="2" spans="1:63" ht="22.5" customHeight="1" x14ac:dyDescent="0.25">
      <c r="A2" s="75" t="s">
        <v>0</v>
      </c>
      <c r="B2" s="75"/>
      <c r="C2" s="75"/>
      <c r="D2" s="75"/>
      <c r="E2" s="75" t="s">
        <v>7</v>
      </c>
      <c r="F2" s="75"/>
      <c r="H2" s="76"/>
      <c r="I2" s="70"/>
      <c r="J2" s="70"/>
      <c r="K2" s="77"/>
      <c r="L2" s="7"/>
    </row>
    <row r="3" spans="1:63" ht="28.5" customHeight="1" x14ac:dyDescent="0.25">
      <c r="A3" s="75" t="s">
        <v>8</v>
      </c>
      <c r="B3" s="75"/>
      <c r="C3" s="75"/>
      <c r="D3" s="75"/>
      <c r="E3" s="78">
        <v>44012</v>
      </c>
      <c r="F3" s="78"/>
      <c r="H3" s="76"/>
      <c r="I3" s="70"/>
      <c r="J3" s="70"/>
      <c r="K3" s="77"/>
      <c r="L3" s="7"/>
    </row>
    <row r="4" spans="1:63" s="2" customFormat="1" ht="12" customHeight="1" x14ac:dyDescent="0.25">
      <c r="H4" s="70"/>
      <c r="I4" s="70"/>
      <c r="J4" s="70"/>
      <c r="K4" s="70"/>
      <c r="L4" s="7"/>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row>
    <row r="5" spans="1:63" s="2" customFormat="1" ht="24" customHeight="1" x14ac:dyDescent="0.25">
      <c r="A5" s="71" t="s">
        <v>152</v>
      </c>
      <c r="B5" s="71"/>
      <c r="C5" s="71"/>
      <c r="D5" s="71"/>
      <c r="E5" s="71"/>
      <c r="F5" s="71"/>
      <c r="H5" s="43"/>
      <c r="I5" s="43"/>
      <c r="J5" s="43"/>
      <c r="K5" s="43"/>
      <c r="L5" s="7"/>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row>
    <row r="6" spans="1:63" s="2" customFormat="1" ht="18" customHeight="1" x14ac:dyDescent="0.25">
      <c r="A6" s="44"/>
      <c r="B6" s="44"/>
      <c r="C6" s="44"/>
      <c r="D6" s="44"/>
      <c r="E6" s="44"/>
      <c r="F6" s="44"/>
      <c r="H6" s="43"/>
      <c r="I6" s="43"/>
      <c r="J6" s="43"/>
      <c r="K6" s="43"/>
      <c r="L6" s="7"/>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row>
    <row r="7" spans="1:63" s="2" customFormat="1" ht="19.5" customHeight="1" x14ac:dyDescent="0.25">
      <c r="B7" s="29" t="s">
        <v>153</v>
      </c>
      <c r="C7" s="45">
        <v>29</v>
      </c>
      <c r="H7" s="43"/>
      <c r="I7" s="43"/>
      <c r="J7" s="43"/>
      <c r="K7" s="43"/>
      <c r="L7" s="7"/>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row>
    <row r="8" spans="1:63" s="2" customFormat="1" ht="19.5" customHeight="1" x14ac:dyDescent="0.25">
      <c r="B8" s="29" t="s">
        <v>116</v>
      </c>
      <c r="C8" s="45">
        <v>95</v>
      </c>
      <c r="H8" s="43"/>
      <c r="I8" s="43"/>
      <c r="J8" s="43"/>
      <c r="K8" s="43"/>
      <c r="L8" s="7"/>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row>
    <row r="9" spans="1:63" s="2" customFormat="1" ht="19.5" customHeight="1" x14ac:dyDescent="0.25">
      <c r="H9" s="43"/>
      <c r="I9" s="43"/>
      <c r="J9" s="43"/>
      <c r="K9" s="43"/>
      <c r="L9" s="7"/>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row>
    <row r="10" spans="1:63" s="2" customFormat="1" ht="19.5" customHeight="1" x14ac:dyDescent="0.25">
      <c r="A10" s="72" t="s">
        <v>134</v>
      </c>
      <c r="B10" s="46" t="s">
        <v>154</v>
      </c>
      <c r="C10" s="47">
        <v>54</v>
      </c>
      <c r="D10" s="48">
        <f>C10/C16</f>
        <v>0.56842105263157894</v>
      </c>
      <c r="E10" s="64">
        <f>SUM(C10:C13)</f>
        <v>82</v>
      </c>
      <c r="F10" s="65">
        <f>(C10+C11+C12+C13)/C16</f>
        <v>0.86315789473684212</v>
      </c>
      <c r="H10" s="43"/>
      <c r="I10" s="43"/>
      <c r="J10" s="43"/>
      <c r="K10" s="43"/>
      <c r="L10" s="7"/>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row>
    <row r="11" spans="1:63" s="2" customFormat="1" ht="19.5" customHeight="1" x14ac:dyDescent="0.25">
      <c r="A11" s="72"/>
      <c r="B11" s="49" t="s">
        <v>155</v>
      </c>
      <c r="C11" s="50">
        <v>10</v>
      </c>
      <c r="D11" s="51">
        <f>C11/C16</f>
        <v>0.10526315789473684</v>
      </c>
      <c r="E11" s="64"/>
      <c r="F11" s="73"/>
      <c r="H11" s="43"/>
      <c r="I11" s="43"/>
      <c r="J11" s="43"/>
      <c r="K11" s="43"/>
      <c r="L11" s="7"/>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row>
    <row r="12" spans="1:63" s="2" customFormat="1" ht="19.5" customHeight="1" x14ac:dyDescent="0.25">
      <c r="A12" s="72"/>
      <c r="B12" s="52" t="s">
        <v>156</v>
      </c>
      <c r="C12" s="53">
        <v>16</v>
      </c>
      <c r="D12" s="54">
        <f>C12/C16</f>
        <v>0.16842105263157894</v>
      </c>
      <c r="E12" s="64"/>
      <c r="F12" s="73"/>
      <c r="H12" s="43"/>
      <c r="I12" s="43"/>
      <c r="J12" s="43"/>
      <c r="K12" s="43"/>
      <c r="L12" s="7"/>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row>
    <row r="13" spans="1:63" s="2" customFormat="1" ht="19.5" customHeight="1" x14ac:dyDescent="0.25">
      <c r="A13" s="72"/>
      <c r="B13" s="55" t="s">
        <v>157</v>
      </c>
      <c r="C13" s="56">
        <v>2</v>
      </c>
      <c r="D13" s="57">
        <f>C13/C16</f>
        <v>2.1052631578947368E-2</v>
      </c>
      <c r="E13" s="64"/>
      <c r="F13" s="74"/>
      <c r="H13" s="43"/>
      <c r="I13" s="43"/>
      <c r="J13" s="43"/>
      <c r="K13" s="43"/>
      <c r="L13" s="7"/>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row>
    <row r="14" spans="1:63" s="2" customFormat="1" ht="19.5" customHeight="1" x14ac:dyDescent="0.25">
      <c r="A14" s="72" t="s">
        <v>9</v>
      </c>
      <c r="B14" s="58" t="s">
        <v>158</v>
      </c>
      <c r="C14" s="59">
        <v>2</v>
      </c>
      <c r="D14" s="60">
        <f>C14/C16</f>
        <v>2.1052631578947368E-2</v>
      </c>
      <c r="E14" s="64">
        <f>SUM(C14:C15)</f>
        <v>13</v>
      </c>
      <c r="F14" s="65">
        <f>SUM(D14:D15)</f>
        <v>0.1368421052631579</v>
      </c>
      <c r="H14" s="43"/>
      <c r="I14" s="43"/>
      <c r="J14" s="43"/>
      <c r="K14" s="43"/>
      <c r="L14" s="7"/>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row>
    <row r="15" spans="1:63" s="2" customFormat="1" ht="19.5" customHeight="1" x14ac:dyDescent="0.25">
      <c r="A15" s="72"/>
      <c r="B15" s="29" t="s">
        <v>159</v>
      </c>
      <c r="C15" s="61">
        <v>11</v>
      </c>
      <c r="D15" s="62">
        <f>C15/C16</f>
        <v>0.11578947368421053</v>
      </c>
      <c r="E15" s="64"/>
      <c r="F15" s="66"/>
      <c r="H15" s="42"/>
      <c r="I15" s="42"/>
      <c r="J15" s="42"/>
      <c r="K15" s="42"/>
      <c r="L15" s="7"/>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row>
    <row r="16" spans="1:63" s="2" customFormat="1" ht="19.5" customHeight="1" x14ac:dyDescent="0.25">
      <c r="A16" s="44"/>
      <c r="B16" s="45" t="s">
        <v>6</v>
      </c>
      <c r="C16" s="45">
        <f>SUM(C10:C15)</f>
        <v>95</v>
      </c>
      <c r="D16" s="63">
        <f>SUM(D10:D15)</f>
        <v>0.99999999999999989</v>
      </c>
      <c r="E16" s="45">
        <f>SUM(E10:E15)</f>
        <v>95</v>
      </c>
      <c r="F16" s="63">
        <f>SUM(F10:F15)</f>
        <v>1</v>
      </c>
      <c r="H16" s="42"/>
      <c r="I16" s="42"/>
      <c r="J16" s="42"/>
      <c r="K16" s="42"/>
      <c r="L16" s="7"/>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row>
    <row r="17" spans="1:63" s="2" customFormat="1" ht="12" customHeight="1" x14ac:dyDescent="0.25">
      <c r="H17" s="42"/>
      <c r="I17" s="42"/>
      <c r="J17" s="42"/>
      <c r="K17" s="42"/>
      <c r="L17" s="7"/>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row>
    <row r="18" spans="1:63" s="4" customFormat="1" ht="14.25" customHeight="1" x14ac:dyDescent="0.25">
      <c r="A18" s="13"/>
      <c r="B18" s="13"/>
      <c r="C18" s="13"/>
      <c r="D18" s="3"/>
      <c r="E18" s="13"/>
      <c r="F18" s="3"/>
      <c r="G18" s="6"/>
      <c r="H18" s="25"/>
      <c r="I18" s="5"/>
      <c r="J18" s="5"/>
      <c r="K18" s="6"/>
      <c r="L18" s="13"/>
    </row>
    <row r="19" spans="1:63" s="4" customFormat="1" ht="19.5" customHeight="1" x14ac:dyDescent="0.25">
      <c r="A19" s="71" t="s">
        <v>151</v>
      </c>
      <c r="B19" s="71"/>
      <c r="C19" s="71"/>
      <c r="D19" s="71"/>
      <c r="E19" s="71"/>
      <c r="F19" s="71"/>
      <c r="G19" s="6"/>
      <c r="H19" s="6"/>
      <c r="I19" s="6"/>
      <c r="J19" s="6"/>
      <c r="K19" s="6"/>
      <c r="L19" s="6"/>
    </row>
    <row r="20" spans="1:63" s="4" customFormat="1" ht="19.5" customHeight="1" x14ac:dyDescent="0.25">
      <c r="A20" s="28"/>
      <c r="B20" s="28"/>
      <c r="C20" s="28"/>
      <c r="D20" s="28"/>
      <c r="E20" s="28"/>
      <c r="F20" s="28"/>
      <c r="G20" s="6"/>
      <c r="H20" s="6"/>
      <c r="I20" s="6"/>
      <c r="J20" s="6"/>
      <c r="K20" s="6"/>
      <c r="L20" s="6"/>
    </row>
    <row r="21" spans="1:63" s="4" customFormat="1" ht="19.5" customHeight="1" x14ac:dyDescent="0.25">
      <c r="A21" s="28"/>
      <c r="B21" s="29" t="s">
        <v>150</v>
      </c>
      <c r="C21" s="30">
        <v>14</v>
      </c>
      <c r="D21" s="31"/>
      <c r="E21" s="28"/>
      <c r="F21" s="28"/>
      <c r="G21" s="6"/>
      <c r="H21" s="6"/>
      <c r="I21" s="6"/>
      <c r="J21" s="6"/>
      <c r="K21" s="6"/>
      <c r="L21" s="6"/>
    </row>
    <row r="22" spans="1:63" s="4" customFormat="1" ht="19.5" customHeight="1" x14ac:dyDescent="0.25">
      <c r="A22" s="28"/>
      <c r="B22" s="29" t="s">
        <v>116</v>
      </c>
      <c r="C22" s="30">
        <v>29</v>
      </c>
      <c r="D22" s="31"/>
      <c r="E22" s="28"/>
      <c r="F22" s="28"/>
      <c r="G22" s="6"/>
      <c r="H22" s="6"/>
      <c r="I22" s="6"/>
      <c r="J22" s="6"/>
      <c r="K22" s="6"/>
      <c r="L22" s="6"/>
    </row>
    <row r="23" spans="1:63" s="4" customFormat="1" ht="19.5" customHeight="1" x14ac:dyDescent="0.25">
      <c r="A23" s="28"/>
      <c r="B23" s="31"/>
      <c r="C23" s="31"/>
      <c r="D23" s="31"/>
      <c r="E23" s="28"/>
      <c r="F23" s="28"/>
      <c r="G23" s="6"/>
      <c r="H23" s="6"/>
      <c r="I23" s="6"/>
      <c r="J23" s="6"/>
      <c r="K23" s="6"/>
      <c r="L23" s="6"/>
    </row>
    <row r="24" spans="1:63" s="4" customFormat="1" ht="19.5" customHeight="1" x14ac:dyDescent="0.25">
      <c r="A24" s="28"/>
      <c r="B24" s="32" t="s">
        <v>134</v>
      </c>
      <c r="C24" s="32">
        <v>16</v>
      </c>
      <c r="D24" s="33">
        <f>C24/C26</f>
        <v>0.55172413793103448</v>
      </c>
      <c r="E24" s="28"/>
      <c r="F24" s="28"/>
      <c r="G24" s="6"/>
      <c r="H24" s="6"/>
      <c r="I24" s="6"/>
      <c r="J24" s="6"/>
      <c r="K24" s="6"/>
      <c r="L24" s="6"/>
    </row>
    <row r="25" spans="1:63" s="4" customFormat="1" ht="19.5" customHeight="1" x14ac:dyDescent="0.25">
      <c r="A25" s="28"/>
      <c r="B25" s="34" t="s">
        <v>9</v>
      </c>
      <c r="C25" s="34">
        <v>13</v>
      </c>
      <c r="D25" s="35">
        <f>C25/C26</f>
        <v>0.44827586206896552</v>
      </c>
      <c r="E25" s="28"/>
      <c r="F25" s="28"/>
      <c r="G25" s="6"/>
      <c r="H25" s="6"/>
      <c r="I25" s="6"/>
      <c r="J25" s="6"/>
      <c r="K25" s="6"/>
      <c r="L25" s="6"/>
    </row>
    <row r="26" spans="1:63" s="4" customFormat="1" ht="19.5" customHeight="1" x14ac:dyDescent="0.3">
      <c r="A26" s="28"/>
      <c r="B26" s="30" t="s">
        <v>6</v>
      </c>
      <c r="C26" s="30">
        <f>SUM(C24:C25)</f>
        <v>29</v>
      </c>
      <c r="D26" s="36">
        <f>SUM(D24:D25)</f>
        <v>1</v>
      </c>
      <c r="E26" s="28"/>
      <c r="F26" s="28"/>
      <c r="G26" s="6"/>
      <c r="H26" s="6"/>
      <c r="I26" s="6"/>
      <c r="J26" s="6"/>
      <c r="K26" s="6"/>
      <c r="L26" s="6"/>
    </row>
    <row r="27" spans="1:63" s="4" customFormat="1" ht="19.5" customHeight="1" x14ac:dyDescent="0.25">
      <c r="A27" s="28"/>
      <c r="B27" s="28"/>
      <c r="C27" s="28"/>
      <c r="D27" s="28"/>
      <c r="E27" s="28"/>
      <c r="F27" s="28"/>
      <c r="G27" s="6"/>
      <c r="H27" s="6"/>
      <c r="I27" s="6"/>
      <c r="J27" s="6"/>
      <c r="K27" s="6"/>
      <c r="L27" s="6"/>
    </row>
    <row r="28" spans="1:63" x14ac:dyDescent="0.25">
      <c r="A28" s="67"/>
      <c r="B28" s="68"/>
      <c r="C28" s="68"/>
      <c r="D28" s="68"/>
      <c r="E28" s="68"/>
      <c r="F28" s="68"/>
      <c r="G28" s="68"/>
      <c r="H28" s="68"/>
      <c r="I28" s="68"/>
      <c r="J28" s="68"/>
      <c r="K28" s="68"/>
      <c r="L28" s="69"/>
    </row>
    <row r="29" spans="1:63" ht="47.25" x14ac:dyDescent="0.25">
      <c r="A29" s="12" t="s">
        <v>1</v>
      </c>
      <c r="B29" s="12" t="s">
        <v>2</v>
      </c>
      <c r="C29" s="12" t="s">
        <v>3</v>
      </c>
      <c r="D29" s="12" t="s">
        <v>4</v>
      </c>
      <c r="E29" s="12" t="s">
        <v>137</v>
      </c>
      <c r="F29" s="12" t="s">
        <v>138</v>
      </c>
      <c r="G29" s="12" t="s">
        <v>139</v>
      </c>
      <c r="H29" s="12" t="s">
        <v>140</v>
      </c>
      <c r="I29" s="12" t="s">
        <v>141</v>
      </c>
      <c r="J29" s="12" t="s">
        <v>142</v>
      </c>
      <c r="K29" s="12" t="s">
        <v>143</v>
      </c>
      <c r="L29" s="12" t="s">
        <v>5</v>
      </c>
      <c r="M29" s="24" t="s">
        <v>10</v>
      </c>
    </row>
    <row r="30" spans="1:63" ht="157.5" customHeight="1" x14ac:dyDescent="0.25">
      <c r="A30" s="83" t="s">
        <v>11</v>
      </c>
      <c r="B30" s="80" t="s">
        <v>12</v>
      </c>
      <c r="C30" s="80" t="s">
        <v>127</v>
      </c>
      <c r="D30" s="80" t="s">
        <v>13</v>
      </c>
      <c r="E30" s="15" t="s">
        <v>14</v>
      </c>
      <c r="F30" s="14" t="s">
        <v>15</v>
      </c>
      <c r="G30" s="14">
        <v>1</v>
      </c>
      <c r="H30" s="16">
        <v>43678</v>
      </c>
      <c r="I30" s="16">
        <v>43768</v>
      </c>
      <c r="J30" s="17">
        <v>12.857142857142858</v>
      </c>
      <c r="K30" s="14">
        <v>1</v>
      </c>
      <c r="L30" s="19" t="s">
        <v>117</v>
      </c>
      <c r="M30" s="39" t="s">
        <v>105</v>
      </c>
    </row>
    <row r="31" spans="1:63" ht="78.75" x14ac:dyDescent="0.25">
      <c r="A31" s="84"/>
      <c r="B31" s="81"/>
      <c r="C31" s="81"/>
      <c r="D31" s="81"/>
      <c r="E31" s="15" t="s">
        <v>16</v>
      </c>
      <c r="F31" s="14" t="s">
        <v>17</v>
      </c>
      <c r="G31" s="14">
        <v>1</v>
      </c>
      <c r="H31" s="16">
        <v>43739</v>
      </c>
      <c r="I31" s="16">
        <v>43799</v>
      </c>
      <c r="J31" s="17">
        <v>8.5714285714285712</v>
      </c>
      <c r="K31" s="14">
        <v>1</v>
      </c>
      <c r="L31" s="15" t="s">
        <v>118</v>
      </c>
      <c r="M31" s="39" t="s">
        <v>105</v>
      </c>
    </row>
    <row r="32" spans="1:63" ht="78.75" x14ac:dyDescent="0.25">
      <c r="A32" s="84"/>
      <c r="B32" s="81"/>
      <c r="C32" s="81"/>
      <c r="D32" s="81"/>
      <c r="E32" s="15" t="s">
        <v>18</v>
      </c>
      <c r="F32" s="14" t="s">
        <v>19</v>
      </c>
      <c r="G32" s="14">
        <v>1</v>
      </c>
      <c r="H32" s="16">
        <v>43800</v>
      </c>
      <c r="I32" s="16">
        <v>43829</v>
      </c>
      <c r="J32" s="17">
        <v>4.1428571428571432</v>
      </c>
      <c r="K32" s="14">
        <v>1</v>
      </c>
      <c r="L32" s="15" t="s">
        <v>119</v>
      </c>
      <c r="M32" s="39" t="s">
        <v>105</v>
      </c>
    </row>
    <row r="33" spans="1:63" ht="94.5" x14ac:dyDescent="0.25">
      <c r="A33" s="84"/>
      <c r="B33" s="81"/>
      <c r="C33" s="81"/>
      <c r="D33" s="81"/>
      <c r="E33" s="15" t="s">
        <v>20</v>
      </c>
      <c r="F33" s="14" t="s">
        <v>125</v>
      </c>
      <c r="G33" s="14">
        <v>1</v>
      </c>
      <c r="H33" s="16">
        <v>43831</v>
      </c>
      <c r="I33" s="16" t="s">
        <v>124</v>
      </c>
      <c r="J33" s="17">
        <v>12.857142857142858</v>
      </c>
      <c r="K33" s="14">
        <v>1</v>
      </c>
      <c r="L33" s="15" t="s">
        <v>135</v>
      </c>
      <c r="M33" s="39" t="s">
        <v>105</v>
      </c>
    </row>
    <row r="34" spans="1:63" ht="173.25" x14ac:dyDescent="0.25">
      <c r="A34" s="84"/>
      <c r="B34" s="81"/>
      <c r="C34" s="81"/>
      <c r="D34" s="82"/>
      <c r="E34" s="15" t="s">
        <v>21</v>
      </c>
      <c r="F34" s="14" t="s">
        <v>22</v>
      </c>
      <c r="G34" s="14">
        <v>1</v>
      </c>
      <c r="H34" s="16">
        <v>43922</v>
      </c>
      <c r="I34" s="16">
        <v>43951</v>
      </c>
      <c r="J34" s="17">
        <v>4.1428571428571432</v>
      </c>
      <c r="K34" s="14">
        <v>1</v>
      </c>
      <c r="L34" s="15" t="s">
        <v>136</v>
      </c>
      <c r="M34" s="39" t="s">
        <v>105</v>
      </c>
    </row>
    <row r="35" spans="1:63" ht="149.44999999999999" customHeight="1" x14ac:dyDescent="0.25">
      <c r="A35" s="85"/>
      <c r="B35" s="82"/>
      <c r="C35" s="82"/>
      <c r="D35" s="26" t="s">
        <v>23</v>
      </c>
      <c r="E35" s="21" t="s">
        <v>24</v>
      </c>
      <c r="F35" s="20" t="s">
        <v>25</v>
      </c>
      <c r="G35" s="20">
        <v>2</v>
      </c>
      <c r="H35" s="22">
        <v>43678</v>
      </c>
      <c r="I35" s="22">
        <v>44043</v>
      </c>
      <c r="J35" s="23">
        <v>52.142857142857146</v>
      </c>
      <c r="K35" s="20">
        <v>0</v>
      </c>
      <c r="L35" s="21" t="s">
        <v>9</v>
      </c>
      <c r="M35" s="39" t="s">
        <v>105</v>
      </c>
    </row>
    <row r="36" spans="1:63" ht="189" x14ac:dyDescent="0.25">
      <c r="A36" s="41" t="s">
        <v>26</v>
      </c>
      <c r="B36" s="26" t="s">
        <v>27</v>
      </c>
      <c r="C36" s="26" t="s">
        <v>128</v>
      </c>
      <c r="D36" s="26" t="s">
        <v>28</v>
      </c>
      <c r="E36" s="15" t="s">
        <v>29</v>
      </c>
      <c r="F36" s="14" t="s">
        <v>29</v>
      </c>
      <c r="G36" s="14">
        <v>1</v>
      </c>
      <c r="H36" s="16">
        <v>43647</v>
      </c>
      <c r="I36" s="16">
        <v>43830</v>
      </c>
      <c r="J36" s="17">
        <v>26</v>
      </c>
      <c r="K36" s="14">
        <v>1</v>
      </c>
      <c r="L36" s="15" t="s">
        <v>126</v>
      </c>
      <c r="M36" s="38" t="s">
        <v>106</v>
      </c>
    </row>
    <row r="37" spans="1:63" ht="157.5" x14ac:dyDescent="0.25">
      <c r="A37" s="41" t="s">
        <v>30</v>
      </c>
      <c r="B37" s="26" t="s">
        <v>31</v>
      </c>
      <c r="C37" s="26" t="s">
        <v>32</v>
      </c>
      <c r="D37" s="26" t="s">
        <v>33</v>
      </c>
      <c r="E37" s="21" t="s">
        <v>34</v>
      </c>
      <c r="F37" s="20" t="s">
        <v>35</v>
      </c>
      <c r="G37" s="20">
        <v>2</v>
      </c>
      <c r="H37" s="22">
        <v>43678</v>
      </c>
      <c r="I37" s="22">
        <v>44043</v>
      </c>
      <c r="J37" s="23">
        <v>52</v>
      </c>
      <c r="K37" s="20">
        <v>0</v>
      </c>
      <c r="L37" s="21" t="s">
        <v>9</v>
      </c>
      <c r="M37" s="38" t="s">
        <v>107</v>
      </c>
    </row>
    <row r="38" spans="1:63" ht="269.10000000000002" customHeight="1" x14ac:dyDescent="0.25">
      <c r="A38" s="83" t="s">
        <v>36</v>
      </c>
      <c r="B38" s="80" t="s">
        <v>37</v>
      </c>
      <c r="C38" s="80" t="s">
        <v>129</v>
      </c>
      <c r="D38" s="26" t="s">
        <v>38</v>
      </c>
      <c r="E38" s="21" t="s">
        <v>39</v>
      </c>
      <c r="F38" s="20" t="s">
        <v>40</v>
      </c>
      <c r="G38" s="20">
        <v>4</v>
      </c>
      <c r="H38" s="22">
        <v>43678</v>
      </c>
      <c r="I38" s="22">
        <v>44043</v>
      </c>
      <c r="J38" s="23">
        <v>52</v>
      </c>
      <c r="K38" s="20">
        <v>0</v>
      </c>
      <c r="L38" s="21" t="s">
        <v>9</v>
      </c>
      <c r="M38" s="38" t="s">
        <v>108</v>
      </c>
    </row>
    <row r="39" spans="1:63" ht="96" customHeight="1" x14ac:dyDescent="0.25">
      <c r="A39" s="85"/>
      <c r="B39" s="82"/>
      <c r="C39" s="82"/>
      <c r="D39" s="26" t="s">
        <v>41</v>
      </c>
      <c r="E39" s="21" t="s">
        <v>42</v>
      </c>
      <c r="F39" s="20" t="s">
        <v>43</v>
      </c>
      <c r="G39" s="20">
        <v>4</v>
      </c>
      <c r="H39" s="22">
        <v>43739</v>
      </c>
      <c r="I39" s="22">
        <v>44104</v>
      </c>
      <c r="J39" s="23">
        <v>52</v>
      </c>
      <c r="K39" s="20">
        <v>0</v>
      </c>
      <c r="L39" s="21" t="s">
        <v>9</v>
      </c>
      <c r="M39" s="38" t="s">
        <v>109</v>
      </c>
    </row>
    <row r="40" spans="1:63" ht="157.5" x14ac:dyDescent="0.25">
      <c r="A40" s="41" t="s">
        <v>44</v>
      </c>
      <c r="B40" s="26" t="s">
        <v>45</v>
      </c>
      <c r="C40" s="26" t="s">
        <v>130</v>
      </c>
      <c r="D40" s="26" t="s">
        <v>46</v>
      </c>
      <c r="E40" s="15" t="s">
        <v>47</v>
      </c>
      <c r="F40" s="14" t="s">
        <v>48</v>
      </c>
      <c r="G40" s="14">
        <v>1</v>
      </c>
      <c r="H40" s="16">
        <v>43647</v>
      </c>
      <c r="I40" s="16">
        <v>44180</v>
      </c>
      <c r="J40" s="17">
        <v>76</v>
      </c>
      <c r="K40" s="17">
        <v>0</v>
      </c>
      <c r="L40" s="37" t="s">
        <v>145</v>
      </c>
      <c r="M40" s="38" t="s">
        <v>110</v>
      </c>
    </row>
    <row r="41" spans="1:63" ht="157.5" x14ac:dyDescent="0.25">
      <c r="A41" s="41" t="s">
        <v>50</v>
      </c>
      <c r="B41" s="27" t="s">
        <v>51</v>
      </c>
      <c r="C41" s="27" t="s">
        <v>131</v>
      </c>
      <c r="D41" s="27" t="s">
        <v>146</v>
      </c>
      <c r="E41" s="15" t="s">
        <v>147</v>
      </c>
      <c r="F41" s="14" t="s">
        <v>43</v>
      </c>
      <c r="G41" s="14">
        <v>1</v>
      </c>
      <c r="H41" s="16">
        <v>43800</v>
      </c>
      <c r="I41" s="16">
        <v>44012</v>
      </c>
      <c r="J41" s="17">
        <v>30</v>
      </c>
      <c r="K41" s="14">
        <v>1</v>
      </c>
      <c r="L41" s="15" t="s">
        <v>149</v>
      </c>
      <c r="M41" s="39" t="s">
        <v>105</v>
      </c>
    </row>
    <row r="42" spans="1:63" s="18" customFormat="1" ht="157.5" customHeight="1" x14ac:dyDescent="0.25">
      <c r="A42" s="83" t="s">
        <v>52</v>
      </c>
      <c r="B42" s="80" t="s">
        <v>53</v>
      </c>
      <c r="C42" s="80" t="s">
        <v>132</v>
      </c>
      <c r="D42" s="26" t="s">
        <v>54</v>
      </c>
      <c r="E42" s="15" t="s">
        <v>121</v>
      </c>
      <c r="F42" s="14" t="s">
        <v>49</v>
      </c>
      <c r="G42" s="14">
        <v>1</v>
      </c>
      <c r="H42" s="16">
        <v>43655</v>
      </c>
      <c r="I42" s="16">
        <v>43708</v>
      </c>
      <c r="J42" s="17">
        <v>8</v>
      </c>
      <c r="K42" s="14">
        <v>1</v>
      </c>
      <c r="L42" s="15" t="s">
        <v>148</v>
      </c>
      <c r="M42" s="39" t="s">
        <v>111</v>
      </c>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row>
    <row r="43" spans="1:63" ht="141" customHeight="1" x14ac:dyDescent="0.25">
      <c r="A43" s="84"/>
      <c r="B43" s="81"/>
      <c r="C43" s="81"/>
      <c r="D43" s="26" t="s">
        <v>55</v>
      </c>
      <c r="E43" s="21" t="s">
        <v>56</v>
      </c>
      <c r="F43" s="20" t="s">
        <v>43</v>
      </c>
      <c r="G43" s="20">
        <v>4</v>
      </c>
      <c r="H43" s="22">
        <v>43739</v>
      </c>
      <c r="I43" s="22">
        <v>44104</v>
      </c>
      <c r="J43" s="23">
        <v>52</v>
      </c>
      <c r="K43" s="20">
        <v>0</v>
      </c>
      <c r="L43" s="21" t="s">
        <v>9</v>
      </c>
      <c r="M43" s="39" t="s">
        <v>111</v>
      </c>
    </row>
    <row r="44" spans="1:63" ht="189" x14ac:dyDescent="0.25">
      <c r="A44" s="85"/>
      <c r="B44" s="82"/>
      <c r="C44" s="82"/>
      <c r="D44" s="26" t="s">
        <v>57</v>
      </c>
      <c r="E44" s="15" t="s">
        <v>58</v>
      </c>
      <c r="F44" s="14" t="s">
        <v>59</v>
      </c>
      <c r="G44" s="14">
        <v>1</v>
      </c>
      <c r="H44" s="16">
        <v>43656</v>
      </c>
      <c r="I44" s="16">
        <v>43799</v>
      </c>
      <c r="J44" s="17">
        <v>20</v>
      </c>
      <c r="K44" s="14">
        <v>1</v>
      </c>
      <c r="L44" s="15" t="s">
        <v>123</v>
      </c>
      <c r="M44" s="39" t="s">
        <v>112</v>
      </c>
    </row>
    <row r="45" spans="1:63" ht="78.75" x14ac:dyDescent="0.25">
      <c r="A45" s="83" t="s">
        <v>60</v>
      </c>
      <c r="B45" s="80" t="s">
        <v>61</v>
      </c>
      <c r="C45" s="80" t="s">
        <v>62</v>
      </c>
      <c r="D45" s="80" t="s">
        <v>63</v>
      </c>
      <c r="E45" s="15" t="s">
        <v>64</v>
      </c>
      <c r="F45" s="14" t="s">
        <v>65</v>
      </c>
      <c r="G45" s="14">
        <v>1</v>
      </c>
      <c r="H45" s="16">
        <v>43647</v>
      </c>
      <c r="I45" s="16">
        <v>43830</v>
      </c>
      <c r="J45" s="17">
        <v>26</v>
      </c>
      <c r="K45" s="14">
        <v>1</v>
      </c>
      <c r="L45" s="15" t="s">
        <v>122</v>
      </c>
      <c r="M45" s="39" t="s">
        <v>104</v>
      </c>
    </row>
    <row r="46" spans="1:63" ht="142.5" customHeight="1" x14ac:dyDescent="0.25">
      <c r="A46" s="85"/>
      <c r="B46" s="82"/>
      <c r="C46" s="82"/>
      <c r="D46" s="82"/>
      <c r="E46" s="15" t="s">
        <v>66</v>
      </c>
      <c r="F46" s="14" t="s">
        <v>67</v>
      </c>
      <c r="G46" s="14">
        <v>1</v>
      </c>
      <c r="H46" s="16">
        <v>43831</v>
      </c>
      <c r="I46" s="16">
        <v>44227</v>
      </c>
      <c r="J46" s="17">
        <v>57</v>
      </c>
      <c r="K46" s="17">
        <v>0</v>
      </c>
      <c r="L46" s="37" t="s">
        <v>144</v>
      </c>
      <c r="M46" s="40" t="s">
        <v>104</v>
      </c>
    </row>
    <row r="47" spans="1:63" ht="142.5" customHeight="1" x14ac:dyDescent="0.25">
      <c r="A47" s="83" t="s">
        <v>68</v>
      </c>
      <c r="B47" s="80" t="s">
        <v>69</v>
      </c>
      <c r="C47" s="80" t="s">
        <v>70</v>
      </c>
      <c r="D47" s="80" t="s">
        <v>71</v>
      </c>
      <c r="E47" s="15" t="s">
        <v>72</v>
      </c>
      <c r="F47" s="14" t="s">
        <v>73</v>
      </c>
      <c r="G47" s="14">
        <v>1</v>
      </c>
      <c r="H47" s="16">
        <v>43677</v>
      </c>
      <c r="I47" s="16">
        <v>43830</v>
      </c>
      <c r="J47" s="17">
        <v>22</v>
      </c>
      <c r="K47" s="14">
        <v>1</v>
      </c>
      <c r="L47" s="15" t="s">
        <v>120</v>
      </c>
      <c r="M47" s="40" t="s">
        <v>113</v>
      </c>
    </row>
    <row r="48" spans="1:63" ht="54.75" customHeight="1" x14ac:dyDescent="0.25">
      <c r="A48" s="85"/>
      <c r="B48" s="82"/>
      <c r="C48" s="82"/>
      <c r="D48" s="82"/>
      <c r="E48" s="21" t="s">
        <v>74</v>
      </c>
      <c r="F48" s="20" t="s">
        <v>75</v>
      </c>
      <c r="G48" s="20">
        <v>2</v>
      </c>
      <c r="H48" s="22">
        <v>43832</v>
      </c>
      <c r="I48" s="22">
        <v>44043</v>
      </c>
      <c r="J48" s="23">
        <v>30</v>
      </c>
      <c r="K48" s="20">
        <v>0</v>
      </c>
      <c r="L48" s="21" t="s">
        <v>9</v>
      </c>
      <c r="M48" s="40" t="s">
        <v>113</v>
      </c>
    </row>
    <row r="49" spans="1:13" ht="105" customHeight="1" x14ac:dyDescent="0.25">
      <c r="A49" s="83" t="s">
        <v>76</v>
      </c>
      <c r="B49" s="80" t="s">
        <v>77</v>
      </c>
      <c r="C49" s="80" t="s">
        <v>78</v>
      </c>
      <c r="D49" s="80" t="s">
        <v>79</v>
      </c>
      <c r="E49" s="15" t="s">
        <v>80</v>
      </c>
      <c r="F49" s="14" t="s">
        <v>81</v>
      </c>
      <c r="G49" s="14">
        <v>1</v>
      </c>
      <c r="H49" s="16">
        <v>43677</v>
      </c>
      <c r="I49" s="16">
        <v>43830</v>
      </c>
      <c r="J49" s="17">
        <v>22</v>
      </c>
      <c r="K49" s="14">
        <v>1</v>
      </c>
      <c r="L49" s="15" t="s">
        <v>120</v>
      </c>
      <c r="M49" s="40" t="s">
        <v>113</v>
      </c>
    </row>
    <row r="50" spans="1:13" ht="60" customHeight="1" x14ac:dyDescent="0.25">
      <c r="A50" s="85"/>
      <c r="B50" s="82"/>
      <c r="C50" s="82"/>
      <c r="D50" s="82"/>
      <c r="E50" s="21" t="s">
        <v>74</v>
      </c>
      <c r="F50" s="20" t="s">
        <v>82</v>
      </c>
      <c r="G50" s="20">
        <v>2</v>
      </c>
      <c r="H50" s="22">
        <v>43832</v>
      </c>
      <c r="I50" s="22">
        <v>44043</v>
      </c>
      <c r="J50" s="23">
        <v>30</v>
      </c>
      <c r="K50" s="20">
        <v>0</v>
      </c>
      <c r="L50" s="21" t="s">
        <v>9</v>
      </c>
      <c r="M50" s="40" t="s">
        <v>113</v>
      </c>
    </row>
    <row r="51" spans="1:13" ht="99" customHeight="1" x14ac:dyDescent="0.25">
      <c r="A51" s="83" t="s">
        <v>83</v>
      </c>
      <c r="B51" s="80" t="s">
        <v>84</v>
      </c>
      <c r="C51" s="80" t="s">
        <v>85</v>
      </c>
      <c r="D51" s="80" t="s">
        <v>86</v>
      </c>
      <c r="E51" s="15" t="s">
        <v>87</v>
      </c>
      <c r="F51" s="14" t="s">
        <v>81</v>
      </c>
      <c r="G51" s="14">
        <v>1</v>
      </c>
      <c r="H51" s="16">
        <v>43677</v>
      </c>
      <c r="I51" s="16">
        <v>43830</v>
      </c>
      <c r="J51" s="17">
        <v>22</v>
      </c>
      <c r="K51" s="14">
        <v>1</v>
      </c>
      <c r="L51" s="15" t="s">
        <v>120</v>
      </c>
      <c r="M51" s="40" t="s">
        <v>113</v>
      </c>
    </row>
    <row r="52" spans="1:13" ht="55.5" customHeight="1" x14ac:dyDescent="0.25">
      <c r="A52" s="85"/>
      <c r="B52" s="82"/>
      <c r="C52" s="82"/>
      <c r="D52" s="82"/>
      <c r="E52" s="21" t="s">
        <v>74</v>
      </c>
      <c r="F52" s="20" t="s">
        <v>82</v>
      </c>
      <c r="G52" s="20">
        <v>2</v>
      </c>
      <c r="H52" s="22">
        <v>43832</v>
      </c>
      <c r="I52" s="22">
        <v>44043</v>
      </c>
      <c r="J52" s="23">
        <v>30</v>
      </c>
      <c r="K52" s="20">
        <v>0</v>
      </c>
      <c r="L52" s="21" t="s">
        <v>9</v>
      </c>
      <c r="M52" s="40" t="s">
        <v>113</v>
      </c>
    </row>
    <row r="53" spans="1:13" ht="110.25" x14ac:dyDescent="0.25">
      <c r="A53" s="83" t="s">
        <v>88</v>
      </c>
      <c r="B53" s="80" t="s">
        <v>89</v>
      </c>
      <c r="C53" s="80" t="s">
        <v>133</v>
      </c>
      <c r="D53" s="80" t="s">
        <v>90</v>
      </c>
      <c r="E53" s="15" t="s">
        <v>91</v>
      </c>
      <c r="F53" s="14" t="s">
        <v>73</v>
      </c>
      <c r="G53" s="14">
        <v>1</v>
      </c>
      <c r="H53" s="16">
        <v>43677</v>
      </c>
      <c r="I53" s="16">
        <v>43830</v>
      </c>
      <c r="J53" s="17">
        <v>22</v>
      </c>
      <c r="K53" s="14">
        <v>1</v>
      </c>
      <c r="L53" s="15" t="s">
        <v>120</v>
      </c>
      <c r="M53" s="40" t="s">
        <v>113</v>
      </c>
    </row>
    <row r="54" spans="1:13" ht="94.5" x14ac:dyDescent="0.25">
      <c r="A54" s="85"/>
      <c r="B54" s="82"/>
      <c r="C54" s="82"/>
      <c r="D54" s="82"/>
      <c r="E54" s="21" t="s">
        <v>74</v>
      </c>
      <c r="F54" s="20" t="s">
        <v>82</v>
      </c>
      <c r="G54" s="20">
        <v>2</v>
      </c>
      <c r="H54" s="22">
        <v>43832</v>
      </c>
      <c r="I54" s="22">
        <v>44043</v>
      </c>
      <c r="J54" s="23">
        <v>30</v>
      </c>
      <c r="K54" s="20">
        <v>0</v>
      </c>
      <c r="L54" s="21" t="s">
        <v>9</v>
      </c>
      <c r="M54" s="40" t="s">
        <v>113</v>
      </c>
    </row>
    <row r="55" spans="1:13" ht="126" x14ac:dyDescent="0.25">
      <c r="A55" s="83" t="s">
        <v>92</v>
      </c>
      <c r="B55" s="80" t="s">
        <v>93</v>
      </c>
      <c r="C55" s="80" t="s">
        <v>94</v>
      </c>
      <c r="D55" s="80" t="s">
        <v>95</v>
      </c>
      <c r="E55" s="15" t="s">
        <v>96</v>
      </c>
      <c r="F55" s="14" t="s">
        <v>73</v>
      </c>
      <c r="G55" s="14">
        <v>1</v>
      </c>
      <c r="H55" s="16">
        <v>43677</v>
      </c>
      <c r="I55" s="16">
        <v>43830</v>
      </c>
      <c r="J55" s="17">
        <v>22</v>
      </c>
      <c r="K55" s="14">
        <v>1</v>
      </c>
      <c r="L55" s="15" t="s">
        <v>120</v>
      </c>
      <c r="M55" s="40" t="s">
        <v>113</v>
      </c>
    </row>
    <row r="56" spans="1:13" ht="94.5" x14ac:dyDescent="0.25">
      <c r="A56" s="85"/>
      <c r="B56" s="82"/>
      <c r="C56" s="82"/>
      <c r="D56" s="82"/>
      <c r="E56" s="21" t="s">
        <v>74</v>
      </c>
      <c r="F56" s="20" t="s">
        <v>82</v>
      </c>
      <c r="G56" s="20">
        <v>2</v>
      </c>
      <c r="H56" s="22">
        <v>43832</v>
      </c>
      <c r="I56" s="22">
        <v>44043</v>
      </c>
      <c r="J56" s="23">
        <v>30</v>
      </c>
      <c r="K56" s="20">
        <v>0</v>
      </c>
      <c r="L56" s="21" t="s">
        <v>9</v>
      </c>
      <c r="M56" s="40" t="s">
        <v>113</v>
      </c>
    </row>
    <row r="57" spans="1:13" ht="111" customHeight="1" x14ac:dyDescent="0.25">
      <c r="A57" s="83" t="s">
        <v>97</v>
      </c>
      <c r="B57" s="80" t="s">
        <v>98</v>
      </c>
      <c r="C57" s="80" t="s">
        <v>99</v>
      </c>
      <c r="D57" s="80" t="s">
        <v>100</v>
      </c>
      <c r="E57" s="15" t="s">
        <v>101</v>
      </c>
      <c r="F57" s="14" t="s">
        <v>102</v>
      </c>
      <c r="G57" s="14">
        <v>1</v>
      </c>
      <c r="H57" s="16">
        <v>43677</v>
      </c>
      <c r="I57" s="16">
        <v>43830</v>
      </c>
      <c r="J57" s="17">
        <v>22</v>
      </c>
      <c r="K57" s="14">
        <v>1</v>
      </c>
      <c r="L57" s="15" t="s">
        <v>120</v>
      </c>
      <c r="M57" s="40" t="s">
        <v>114</v>
      </c>
    </row>
    <row r="58" spans="1:13" ht="126" x14ac:dyDescent="0.25">
      <c r="A58" s="85"/>
      <c r="B58" s="82"/>
      <c r="C58" s="82"/>
      <c r="D58" s="82"/>
      <c r="E58" s="21" t="s">
        <v>103</v>
      </c>
      <c r="F58" s="20" t="s">
        <v>82</v>
      </c>
      <c r="G58" s="20">
        <v>2</v>
      </c>
      <c r="H58" s="22">
        <v>43832</v>
      </c>
      <c r="I58" s="22">
        <v>44043</v>
      </c>
      <c r="J58" s="23">
        <v>30</v>
      </c>
      <c r="K58" s="20">
        <v>0</v>
      </c>
      <c r="L58" s="21" t="s">
        <v>9</v>
      </c>
      <c r="M58" s="40" t="s">
        <v>114</v>
      </c>
    </row>
    <row r="61" spans="1:13" x14ac:dyDescent="0.25">
      <c r="L61" s="11"/>
    </row>
    <row r="62" spans="1:13" x14ac:dyDescent="0.25">
      <c r="L62" s="11"/>
    </row>
  </sheetData>
  <autoFilter ref="A29:BK58"/>
  <mergeCells count="56">
    <mergeCell ref="D57:D58"/>
    <mergeCell ref="C57:C58"/>
    <mergeCell ref="B57:B58"/>
    <mergeCell ref="A57:A58"/>
    <mergeCell ref="A42:A44"/>
    <mergeCell ref="B42:B44"/>
    <mergeCell ref="C42:C44"/>
    <mergeCell ref="A53:A54"/>
    <mergeCell ref="B53:B54"/>
    <mergeCell ref="C53:C54"/>
    <mergeCell ref="D53:D54"/>
    <mergeCell ref="B55:B56"/>
    <mergeCell ref="A55:A56"/>
    <mergeCell ref="D55:D56"/>
    <mergeCell ref="C55:C56"/>
    <mergeCell ref="C49:C50"/>
    <mergeCell ref="B49:B50"/>
    <mergeCell ref="A49:A50"/>
    <mergeCell ref="D49:D50"/>
    <mergeCell ref="B51:B52"/>
    <mergeCell ref="A51:A52"/>
    <mergeCell ref="C51:C52"/>
    <mergeCell ref="D51:D52"/>
    <mergeCell ref="B45:B46"/>
    <mergeCell ref="A45:A46"/>
    <mergeCell ref="C45:C46"/>
    <mergeCell ref="D45:D46"/>
    <mergeCell ref="B47:B48"/>
    <mergeCell ref="A47:A48"/>
    <mergeCell ref="C47:C48"/>
    <mergeCell ref="D47:D48"/>
    <mergeCell ref="B30:B35"/>
    <mergeCell ref="A30:A35"/>
    <mergeCell ref="C30:C35"/>
    <mergeCell ref="D30:D34"/>
    <mergeCell ref="B38:B39"/>
    <mergeCell ref="C38:C39"/>
    <mergeCell ref="A38:A39"/>
    <mergeCell ref="E2:F2"/>
    <mergeCell ref="H1:K1"/>
    <mergeCell ref="H2:K2"/>
    <mergeCell ref="H3:K3"/>
    <mergeCell ref="E3:F3"/>
    <mergeCell ref="A1:F1"/>
    <mergeCell ref="A2:D2"/>
    <mergeCell ref="A3:D3"/>
    <mergeCell ref="E14:E15"/>
    <mergeCell ref="F14:F15"/>
    <mergeCell ref="A28:L28"/>
    <mergeCell ref="H4:K4"/>
    <mergeCell ref="A19:F19"/>
    <mergeCell ref="A5:F5"/>
    <mergeCell ref="A10:A13"/>
    <mergeCell ref="E10:E13"/>
    <mergeCell ref="F10:F13"/>
    <mergeCell ref="A14:A15"/>
  </mergeCells>
  <dataValidations xWindow="65" yWindow="254"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L58 L48 L50 L52 L54 L56 L30 L33:L46">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36:A38 A57 A45 A47 A49 A51 A53 A55 A30 A40:A4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B57 B36:B38 B45 B47 B49 B51 B53 B55 B30 B40:B4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C36:C38 C57 C45 C47 C49 C51 C53 C55 C30 C40:C4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D57 D47 D49 D51 D53 D55 D30 D35:D4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E30:E5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F30:F5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30:G5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H30:H5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30:I5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J30:J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K30:K58">
      <formula1>-9223372036854770000</formula1>
      <formula2>9223372036854770000</formula2>
    </dataValidation>
  </dataValidations>
  <pageMargins left="0.39370078740157483" right="0.39370078740157483" top="0.39370078740157483" bottom="0.39370078740157483" header="0.31496062992125984" footer="0.31496062992125984"/>
  <pageSetup paperSize="41" scale="66" fitToHeight="20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F537F123F69F499C4143A86C438FF1" ma:contentTypeVersion="11" ma:contentTypeDescription="Crear nuevo documento." ma:contentTypeScope="" ma:versionID="248f656e5631d564ce8e7b65cbb35678">
  <xsd:schema xmlns:xsd="http://www.w3.org/2001/XMLSchema" xmlns:xs="http://www.w3.org/2001/XMLSchema" xmlns:p="http://schemas.microsoft.com/office/2006/metadata/properties" xmlns:ns3="25afa850-5d24-4a55-bb95-3dc10ca6d96e" xmlns:ns4="5e2ebfbe-0512-4444-bc73-d4c24762a388" targetNamespace="http://schemas.microsoft.com/office/2006/metadata/properties" ma:root="true" ma:fieldsID="dd88c2e39a0286a44907befa3a9f458e" ns3:_="" ns4:_="">
    <xsd:import namespace="25afa850-5d24-4a55-bb95-3dc10ca6d96e"/>
    <xsd:import namespace="5e2ebfbe-0512-4444-bc73-d4c24762a38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fa850-5d24-4a55-bb95-3dc10ca6d9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2ebfbe-0512-4444-bc73-d4c24762a38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9E317C-F753-490B-9D08-6EF17BD1C3E6}">
  <ds:schemaRefs>
    <ds:schemaRef ds:uri="http://schemas.microsoft.com/sharepoint/v3/contenttype/forms"/>
  </ds:schemaRefs>
</ds:datastoreItem>
</file>

<file path=customXml/itemProps2.xml><?xml version="1.0" encoding="utf-8"?>
<ds:datastoreItem xmlns:ds="http://schemas.openxmlformats.org/officeDocument/2006/customXml" ds:itemID="{C61F5434-A872-4277-A536-E11EFA42A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afa850-5d24-4a55-bb95-3dc10ca6d96e"/>
    <ds:schemaRef ds:uri="5e2ebfbe-0512-4444-bc73-d4c24762a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57F146-E955-4C87-9B0B-5E07E9FF1AA0}">
  <ds:schemaRefs>
    <ds:schemaRef ds:uri="http://schemas.microsoft.com/office/infopath/2007/PartnerControls"/>
    <ds:schemaRef ds:uri="http://schemas.microsoft.com/office/2006/documentManagement/types"/>
    <ds:schemaRef ds:uri="http://www.w3.org/XML/1998/namespace"/>
    <ds:schemaRef ds:uri="25afa850-5d24-4a55-bb95-3dc10ca6d96e"/>
    <ds:schemaRef ds:uri="http://purl.org/dc/dcmitype/"/>
    <ds:schemaRef ds:uri="http://schemas.openxmlformats.org/package/2006/metadata/core-properties"/>
    <ds:schemaRef ds:uri="http://purl.org/dc/elements/1.1/"/>
    <ds:schemaRef ds:uri="5e2ebfbe-0512-4444-bc73-d4c24762a388"/>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Cesar</cp:lastModifiedBy>
  <cp:lastPrinted>2019-01-22T14:09:13Z</cp:lastPrinted>
  <dcterms:created xsi:type="dcterms:W3CDTF">2018-12-11T20:36:16Z</dcterms:created>
  <dcterms:modified xsi:type="dcterms:W3CDTF">2020-08-03T16:26:03Z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0x010100EAF537F123F69F499C4143A86C438FF1</vt:lpwstr>
  </property>
</Properties>
</file>